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734" activeTab="1"/>
  </bookViews>
  <sheets>
    <sheet name="Data fields" sheetId="1" r:id="rId1"/>
    <sheet name="Data sheet" sheetId="2" r:id="rId2"/>
    <sheet name="Drop down lists" sheetId="3" state="hidden" r:id="rId3"/>
  </sheets>
  <definedNames>
    <definedName name="List_of_organisations">'Drop down lists'!$B$2:$B$194</definedName>
    <definedName name="Main_Department">#REF!</definedName>
    <definedName name="Organisation_Type">'Drop down lists'!$C$2:$C$7</definedName>
    <definedName name="_xlnm.Print_Area" localSheetId="1">'Data sheet'!$A$3:$AO$51</definedName>
    <definedName name="Yes_No">'Drop down lists'!$D$2:$D$3</definedName>
  </definedNames>
  <calcPr fullCalcOnLoad="1"/>
</workbook>
</file>

<file path=xl/comments2.xml><?xml version="1.0" encoding="utf-8"?>
<comments xmlns="http://schemas.openxmlformats.org/spreadsheetml/2006/main">
  <authors>
    <author>ccabmstopher</author>
  </authors>
  <commentList>
    <comment ref="A3" authorId="0">
      <text>
        <r>
          <rPr>
            <sz val="10"/>
            <rFont val="Tahoma"/>
            <family val="2"/>
          </rPr>
          <t>Included in this template is an up-to-date list (as of 31 May 2016) of all organisations that are in scope for this exercise.
Use the drop down list to select your organisation.</t>
        </r>
      </text>
    </comment>
    <comment ref="B3" authorId="0">
      <text>
        <r>
          <rPr>
            <sz val="10"/>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<sst xmlns="http://schemas.openxmlformats.org/spreadsheetml/2006/main" count="445" uniqueCount="284">
  <si>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</si>
  <si>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</si>
  <si>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</si>
  <si>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</si>
  <si>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</si>
  <si>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</si>
  <si>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</si>
  <si>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</si>
  <si>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</si>
  <si>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</si>
  <si>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</si>
  <si>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</si>
  <si>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</si>
  <si>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</si>
  <si>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</si>
  <si>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</si>
  <si>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</si>
  <si>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</si>
  <si>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</si>
  <si>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</si>
  <si>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</si>
  <si>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</si>
  <si>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</si>
  <si>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</si>
  <si>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</si>
  <si>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</si>
  <si>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</si>
  <si>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</si>
  <si>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</si>
  <si>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</si>
  <si>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</si>
  <si>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</si>
  <si>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</si>
  <si>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</si>
  <si>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</si>
  <si>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</si>
  <si>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</si>
  <si>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</si>
  <si>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</si>
  <si>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</si>
  <si>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</si>
  <si>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</si>
  <si>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</si>
  <si>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</si>
  <si>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</si>
  <si>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</si>
  <si>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</si>
  <si>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</si>
  <si>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</si>
  <si>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</si>
  <si>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</si>
  <si>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</si>
  <si>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</si>
  <si>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</si>
  <si>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</si>
  <si>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</si>
  <si>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</si>
  <si>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</si>
  <si>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</si>
  <si>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</si>
  <si>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</si>
  <si>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</si>
  <si>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</si>
  <si>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</si>
  <si>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</si>
  <si>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</si>
  <si>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</si>
  <si>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</si>
  <si>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</si>
  <si>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</si>
  <si>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</si>
  <si>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</si>
  <si>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</si>
  <si>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</si>
  <si>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</si>
  <si>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</si>
  <si>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</si>
  <si>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</si>
  <si>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</si>
  <si>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</si>
  <si>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</si>
  <si>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</si>
  <si>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</si>
  <si>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</si>
  <si>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</si>
  <si>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</si>
  <si>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</si>
  <si>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</si>
  <si>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</si>
  <si>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</si>
  <si>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</si>
  <si>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</si>
  <si>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</si>
  <si>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</si>
  <si>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</si>
  <si>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</si>
  <si>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</si>
  <si>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</si>
  <si>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</si>
  <si>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</si>
  <si>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</si>
  <si>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</si>
  <si>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</si>
  <si>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</si>
  <si>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</si>
  <si>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</si>
  <si>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</si>
  <si>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</si>
  <si>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</si>
  <si>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</si>
  <si>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</si>
  <si>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</si>
  <si>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</si>
  <si>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</si>
  <si>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</si>
  <si>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</si>
  <si>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</si>
  <si>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</si>
  <si>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</si>
  <si>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</si>
  <si>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</si>
  <si>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</si>
  <si>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</si>
  <si>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</si>
  <si>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</si>
  <si>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</si>
  <si>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</si>
  <si>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</si>
  <si>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</si>
  <si>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</si>
  <si>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</si>
  <si>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</si>
  <si>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</si>
  <si>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</si>
  <si>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</si>
  <si>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</si>
  <si>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</si>
  <si>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</si>
  <si>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</si>
  <si>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</si>
  <si>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</si>
  <si>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</si>
  <si>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</si>
  <si>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</si>
  <si>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</si>
  <si>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</si>
  <si>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</si>
  <si>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</si>
  <si>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</si>
  <si>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</si>
  <si>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</si>
  <si>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</si>
  <si>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</si>
  <si>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</si>
  <si>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</si>
  <si>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</si>
  <si>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</si>
  <si>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</si>
  <si>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</si>
  <si>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</si>
  <si>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</si>
  <si>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</si>
  <si>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</si>
  <si>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</si>
  <si>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</si>
  <si>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</si>
  <si>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</si>
  <si>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</si>
  <si>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</si>
  <si>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</si>
  <si>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</si>
  <si>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</si>
  <si>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</si>
  <si>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</si>
  <si>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</si>
  <si>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</si>
  <si>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</si>
  <si>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</si>
  <si>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</si>
  <si>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</si>
  <si>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</si>
  <si>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</si>
  <si>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</si>
  <si>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</si>
  <si>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</si>
  <si>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</si>
  <si>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</si>
  <si>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</si>
  <si>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</si>
  <si>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</si>
  <si>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</si>
  <si>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</si>
  <si>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</si>
  <si>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</si>
  <si>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</si>
  <si>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</si>
  <si>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</si>
  <si>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</si>
  <si>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</si>
  <si>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</si>
  <si>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No - please add a comment</t>
  </si>
  <si>
    <t xml:space="preserve">This sheet contains details of what information is required in each data field </t>
  </si>
  <si>
    <r>
      <t xml:space="preserve">Please enter any clarifying notes that you </t>
    </r>
    <r>
      <rPr>
        <b/>
        <u val="single"/>
        <sz val="10"/>
        <rFont val="Arial"/>
        <family val="2"/>
      </rPr>
      <t>wish to include alongside your published data</t>
    </r>
  </si>
  <si>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</si>
  <si>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</si>
  <si>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</si>
  <si>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</si>
  <si>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</si>
  <si>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</si>
  <si>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</si>
  <si>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</si>
  <si>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</si>
  <si>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</si>
  <si>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</si>
  <si>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</si>
  <si>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</si>
  <si>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</si>
  <si>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</si>
  <si>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</si>
  <si>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</si>
  <si>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</si>
  <si>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</si>
  <si>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</si>
  <si>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</si>
  <si>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</si>
  <si>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</si>
  <si>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</si>
  <si>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</si>
  <si>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</si>
  <si>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</si>
  <si>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</si>
  <si>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</si>
  <si>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</si>
  <si>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</si>
  <si>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</si>
  <si>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</si>
  <si>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</si>
  <si>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</si>
  <si>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</si>
  <si>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</si>
  <si>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</si>
  <si>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</si>
  <si>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</si>
  <si>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</si>
  <si>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</si>
  <si>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</si>
  <si>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</si>
  <si>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</si>
  <si>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</si>
  <si>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</si>
  <si>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</si>
  <si>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</si>
  <si>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</si>
  <si>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</si>
  <si>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</si>
  <si>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</si>
  <si>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</si>
  <si>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</si>
  <si>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</si>
  <si>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</si>
  <si>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</si>
  <si>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</si>
  <si>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</si>
  <si>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</si>
  <si>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</si>
  <si>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</si>
  <si>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</si>
  <si>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</si>
  <si>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</si>
  <si>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</si>
  <si>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</si>
  <si>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</si>
  <si>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</si>
  <si>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</si>
  <si>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</si>
  <si>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</si>
  <si>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</si>
  <si>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</si>
  <si>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</si>
  <si>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</si>
  <si>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</si>
  <si>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</si>
  <si>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</si>
  <si>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Bulk of staff do not fall into specified categories.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</si>
</sst>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63">
    <font>
      <sz val="12"/>
      <color theme="1"/>
      <name val="Arial"/>
      <family val="2"/>
    </font>
    <font>
      <sz val="11"/>
      <color indexed="8"/>
      <name val="Calibri"/>
      <family val="2"/>
    </font>
    <font>
      <sz val="12"/>
      <color indexed="8"/>
      <name val="Arial"/>
      <family val="2"/>
    </font>
    <font>
      <sz val="10"/>
      <name val="Arial"/>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sz val="10"/>
      <color indexed="8"/>
      <name val="Arial"/>
      <family val="2"/>
    </font>
    <font>
      <sz val="11"/>
      <color indexed="8"/>
      <name val="Arial"/>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right/>
      <top/>
      <bottom style="thin"/>
    </border>
    <border>
      <left style="thin"/>
      <right style="thin"/>
      <top/>
      <bottom/>
    </border>
    <border>
      <left style="thin"/>
      <right style="thin"/>
      <top/>
      <bottom style="thin"/>
    </border>
    <border>
      <left/>
      <right/>
      <top style="thin"/>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20" fillId="25" borderId="0" applyNumberFormat="0" applyBorder="0" applyAlignment="0" applyProtection="0"/>
    <xf numFmtId="0" fontId="42" fillId="26" borderId="0" applyNumberFormat="0" applyBorder="0" applyAlignment="0" applyProtection="0"/>
    <xf numFmtId="0" fontId="20" fillId="17" borderId="0" applyNumberFormat="0" applyBorder="0" applyAlignment="0" applyProtection="0"/>
    <xf numFmtId="0" fontId="42" fillId="27" borderId="0" applyNumberFormat="0" applyBorder="0" applyAlignment="0" applyProtection="0"/>
    <xf numFmtId="0" fontId="20" fillId="19" borderId="0" applyNumberFormat="0" applyBorder="0" applyAlignment="0" applyProtection="0"/>
    <xf numFmtId="0" fontId="42" fillId="28" borderId="0" applyNumberFormat="0" applyBorder="0" applyAlignment="0" applyProtection="0"/>
    <xf numFmtId="0" fontId="20" fillId="29" borderId="0" applyNumberFormat="0" applyBorder="0" applyAlignment="0" applyProtection="0"/>
    <xf numFmtId="0" fontId="42" fillId="30" borderId="0" applyNumberFormat="0" applyBorder="0" applyAlignment="0" applyProtection="0"/>
    <xf numFmtId="0" fontId="20" fillId="31" borderId="0" applyNumberFormat="0" applyBorder="0" applyAlignment="0" applyProtection="0"/>
    <xf numFmtId="0" fontId="42" fillId="32" borderId="0" applyNumberFormat="0" applyBorder="0" applyAlignment="0" applyProtection="0"/>
    <xf numFmtId="0" fontId="20" fillId="33" borderId="0" applyNumberFormat="0" applyBorder="0" applyAlignment="0" applyProtection="0"/>
    <xf numFmtId="0" fontId="42" fillId="34" borderId="0" applyNumberFormat="0" applyBorder="0" applyAlignment="0" applyProtection="0"/>
    <xf numFmtId="0" fontId="20" fillId="35" borderId="0" applyNumberFormat="0" applyBorder="0" applyAlignment="0" applyProtection="0"/>
    <xf numFmtId="0" fontId="42" fillId="36" borderId="0" applyNumberFormat="0" applyBorder="0" applyAlignment="0" applyProtection="0"/>
    <xf numFmtId="0" fontId="20" fillId="37" borderId="0" applyNumberFormat="0" applyBorder="0" applyAlignment="0" applyProtection="0"/>
    <xf numFmtId="0" fontId="42" fillId="38" borderId="0" applyNumberFormat="0" applyBorder="0" applyAlignment="0" applyProtection="0"/>
    <xf numFmtId="0" fontId="20" fillId="39" borderId="0" applyNumberFormat="0" applyBorder="0" applyAlignment="0" applyProtection="0"/>
    <xf numFmtId="0" fontId="42" fillId="40" borderId="0" applyNumberFormat="0" applyBorder="0" applyAlignment="0" applyProtection="0"/>
    <xf numFmtId="0" fontId="20" fillId="29" borderId="0" applyNumberFormat="0" applyBorder="0" applyAlignment="0" applyProtection="0"/>
    <xf numFmtId="0" fontId="42" fillId="41" borderId="0" applyNumberFormat="0" applyBorder="0" applyAlignment="0" applyProtection="0"/>
    <xf numFmtId="0" fontId="20" fillId="31" borderId="0" applyNumberFormat="0" applyBorder="0" applyAlignment="0" applyProtection="0"/>
    <xf numFmtId="0" fontId="42" fillId="42" borderId="0" applyNumberFormat="0" applyBorder="0" applyAlignment="0" applyProtection="0"/>
    <xf numFmtId="0" fontId="20" fillId="43" borderId="0" applyNumberFormat="0" applyBorder="0" applyAlignment="0" applyProtection="0"/>
    <xf numFmtId="164" fontId="3" fillId="0" borderId="0" applyFont="0" applyFill="0" applyBorder="0" applyAlignment="0" applyProtection="0"/>
    <xf numFmtId="0" fontId="43" fillId="44" borderId="0" applyNumberFormat="0" applyBorder="0" applyAlignment="0" applyProtection="0"/>
    <xf numFmtId="0" fontId="21" fillId="5" borderId="0" applyNumberFormat="0" applyBorder="0" applyAlignment="0" applyProtection="0"/>
    <xf numFmtId="0" fontId="44" fillId="45" borderId="1" applyNumberFormat="0" applyAlignment="0" applyProtection="0"/>
    <xf numFmtId="0" fontId="22" fillId="46" borderId="2" applyNumberFormat="0" applyAlignment="0" applyProtection="0"/>
    <xf numFmtId="165" fontId="8" fillId="47" borderId="0" applyNumberFormat="0">
      <alignment/>
      <protection locked="0"/>
    </xf>
    <xf numFmtId="0" fontId="45" fillId="48" borderId="3" applyNumberFormat="0" applyAlignment="0" applyProtection="0"/>
    <xf numFmtId="0" fontId="23"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50" borderId="0" applyNumberFormat="0" applyBorder="0" applyAlignment="0" applyProtection="0"/>
    <xf numFmtId="0" fontId="25" fillId="7" borderId="0" applyNumberFormat="0" applyBorder="0" applyAlignment="0" applyProtection="0"/>
    <xf numFmtId="0" fontId="48" fillId="0" borderId="5" applyNumberFormat="0" applyFill="0" applyAlignment="0" applyProtection="0"/>
    <xf numFmtId="0" fontId="26" fillId="0" borderId="6" applyNumberFormat="0" applyFill="0" applyAlignment="0" applyProtection="0"/>
    <xf numFmtId="0" fontId="49" fillId="0" borderId="7" applyNumberFormat="0" applyFill="0" applyAlignment="0" applyProtection="0"/>
    <xf numFmtId="0" fontId="27" fillId="0" borderId="8" applyNumberFormat="0" applyFill="0" applyAlignment="0" applyProtection="0"/>
    <xf numFmtId="0" fontId="50" fillId="0" borderId="9" applyNumberFormat="0" applyFill="0" applyAlignment="0" applyProtection="0"/>
    <xf numFmtId="0" fontId="28" fillId="0" borderId="10" applyNumberFormat="0" applyFill="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9" fillId="3" borderId="11">
      <alignment horizontal="center"/>
      <protection/>
    </xf>
    <xf numFmtId="0" fontId="51"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51" borderId="1" applyNumberFormat="0" applyAlignment="0" applyProtection="0"/>
    <xf numFmtId="0" fontId="30" fillId="13" borderId="2"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54" fillId="0" borderId="12" applyNumberFormat="0" applyFill="0" applyAlignment="0" applyProtection="0"/>
    <xf numFmtId="0" fontId="31" fillId="0" borderId="13" applyNumberFormat="0" applyFill="0" applyAlignment="0" applyProtection="0"/>
    <xf numFmtId="0" fontId="55" fillId="52" borderId="0" applyNumberFormat="0" applyBorder="0" applyAlignment="0" applyProtection="0"/>
    <xf numFmtId="0" fontId="32" fillId="53" borderId="0" applyNumberFormat="0" applyBorder="0" applyAlignment="0" applyProtection="0"/>
    <xf numFmtId="0" fontId="41" fillId="0" borderId="0">
      <alignment/>
      <protection/>
    </xf>
    <xf numFmtId="0" fontId="3" fillId="0" borderId="0">
      <alignment/>
      <protection/>
    </xf>
    <xf numFmtId="0" fontId="3"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41" fillId="0" borderId="0">
      <alignment/>
      <protection/>
    </xf>
    <xf numFmtId="0" fontId="1" fillId="0" borderId="0">
      <alignment/>
      <protection/>
    </xf>
    <xf numFmtId="0" fontId="3" fillId="0" borderId="0">
      <alignment/>
      <protection/>
    </xf>
    <xf numFmtId="0" fontId="2" fillId="0" borderId="0">
      <alignment/>
      <protection/>
    </xf>
    <xf numFmtId="0" fontId="2" fillId="0" borderId="0">
      <alignment/>
      <protection/>
    </xf>
    <xf numFmtId="0" fontId="56" fillId="0" borderId="0">
      <alignment/>
      <protection/>
    </xf>
    <xf numFmtId="0" fontId="57" fillId="0" borderId="0">
      <alignment/>
      <protection/>
    </xf>
    <xf numFmtId="0" fontId="3" fillId="0" borderId="0">
      <alignment/>
      <protection/>
    </xf>
    <xf numFmtId="0" fontId="41" fillId="0" borderId="0">
      <alignment/>
      <protection/>
    </xf>
    <xf numFmtId="0" fontId="3" fillId="0" borderId="0">
      <alignment/>
      <protection/>
    </xf>
    <xf numFmtId="0" fontId="4"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1"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3" fillId="55" borderId="15" applyNumberFormat="0" applyFont="0" applyAlignment="0" applyProtection="0"/>
    <xf numFmtId="0" fontId="58" fillId="45" borderId="16" applyNumberFormat="0" applyAlignment="0" applyProtection="0"/>
    <xf numFmtId="0" fontId="33" fillId="46" borderId="17" applyNumberFormat="0" applyAlignment="0" applyProtection="0"/>
    <xf numFmtId="40" fontId="10" fillId="56" borderId="0">
      <alignment horizontal="right"/>
      <protection/>
    </xf>
    <xf numFmtId="9" fontId="0" fillId="0" borderId="0" applyFont="0" applyFill="0" applyBorder="0" applyAlignment="0" applyProtection="0"/>
    <xf numFmtId="9" fontId="57"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0" fontId="19" fillId="0" borderId="0">
      <alignment/>
      <protection/>
    </xf>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78" fontId="3" fillId="0" borderId="0" applyFont="0" applyFill="0" applyBorder="0" applyAlignment="0" applyProtection="0"/>
    <xf numFmtId="0" fontId="60" fillId="0" borderId="18" applyNumberFormat="0" applyFill="0" applyAlignment="0" applyProtection="0"/>
    <xf numFmtId="0" fontId="35" fillId="0" borderId="1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cellStyleXfs>
  <cellXfs count="133">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3" fillId="57" borderId="0" xfId="148" applyFill="1">
      <alignment/>
      <protection/>
    </xf>
    <xf numFmtId="0" fontId="3" fillId="57" borderId="0" xfId="148" applyFill="1" applyAlignment="1">
      <alignment wrapText="1"/>
      <protection/>
    </xf>
    <xf numFmtId="0" fontId="3" fillId="57" borderId="20" xfId="148" applyFont="1" applyFill="1" applyBorder="1" applyAlignment="1">
      <alignment horizontal="left" vertical="center" wrapText="1"/>
      <protection/>
    </xf>
    <xf numFmtId="0" fontId="3" fillId="57" borderId="0" xfId="148" applyFont="1" applyFill="1" applyAlignment="1">
      <alignment vertical="center"/>
      <protection/>
    </xf>
    <xf numFmtId="0" fontId="3" fillId="57" borderId="20" xfId="148" applyFont="1" applyFill="1" applyBorder="1" applyAlignment="1">
      <alignment vertical="center" wrapText="1"/>
      <protection/>
    </xf>
    <xf numFmtId="0" fontId="3" fillId="58" borderId="20" xfId="148" applyFont="1" applyFill="1" applyBorder="1" applyAlignment="1">
      <alignment horizontal="left" vertical="center" wrapText="1"/>
      <protection/>
    </xf>
    <xf numFmtId="0" fontId="12" fillId="0" borderId="20" xfId="148"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3" fillId="57" borderId="20" xfId="148" applyFont="1" applyFill="1" applyBorder="1" applyAlignment="1">
      <alignment vertical="top" wrapText="1"/>
      <protection/>
    </xf>
    <xf numFmtId="0" fontId="3" fillId="57" borderId="20" xfId="148" applyFill="1" applyBorder="1" applyAlignment="1">
      <alignment wrapText="1"/>
      <protection/>
    </xf>
    <xf numFmtId="0" fontId="0" fillId="32" borderId="0" xfId="136" applyFont="1" applyFill="1" applyBorder="1" applyAlignment="1">
      <alignment vertical="top" wrapText="1"/>
      <protection/>
    </xf>
    <xf numFmtId="0" fontId="0" fillId="0" borderId="0" xfId="136" applyFont="1" applyFill="1" applyBorder="1" applyAlignment="1">
      <alignment vertical="center"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32" borderId="0" xfId="136" applyFont="1" applyFill="1" applyBorder="1">
      <alignment/>
      <protection/>
    </xf>
    <xf numFmtId="0" fontId="0" fillId="0" borderId="0" xfId="136"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0" fillId="57" borderId="0" xfId="0" applyFont="1" applyFill="1" applyAlignment="1" applyProtection="1">
      <alignment vertical="center"/>
      <protection/>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4" fontId="0" fillId="0" borderId="20" xfId="0" applyNumberFormat="1" applyBorder="1" applyAlignment="1" applyProtection="1">
      <alignment horizontal="right" vertical="center"/>
      <protection locked="0"/>
    </xf>
    <xf numFmtId="184" fontId="0" fillId="0" borderId="20" xfId="0" applyNumberFormat="1" applyFont="1" applyBorder="1" applyAlignment="1" applyProtection="1">
      <alignment horizontal="right" vertical="center"/>
      <protection locked="0"/>
    </xf>
    <xf numFmtId="184" fontId="0" fillId="59" borderId="20" xfId="0" applyNumberFormat="1" applyFont="1" applyFill="1" applyBorder="1" applyAlignment="1" applyProtection="1">
      <alignment horizontal="right" vertical="center"/>
      <protection/>
    </xf>
    <xf numFmtId="184" fontId="0" fillId="57" borderId="20" xfId="0" applyNumberFormat="1" applyFill="1" applyBorder="1" applyAlignment="1" applyProtection="1">
      <alignment horizontal="right" vertical="center"/>
      <protection locked="0"/>
    </xf>
    <xf numFmtId="184" fontId="0" fillId="60" borderId="20" xfId="0" applyNumberFormat="1" applyFill="1" applyBorder="1" applyAlignment="1" applyProtection="1">
      <alignment horizontal="right" vertical="center"/>
      <protection/>
    </xf>
    <xf numFmtId="184" fontId="0" fillId="59" borderId="20" xfId="0" applyNumberFormat="1" applyFill="1" applyBorder="1" applyAlignment="1" applyProtection="1">
      <alignment horizontal="right" vertical="center"/>
      <protection/>
    </xf>
    <xf numFmtId="0" fontId="0" fillId="0" borderId="0" xfId="136" applyFont="1" applyFill="1" applyBorder="1">
      <alignment/>
      <protection/>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0" fillId="0" borderId="0" xfId="136" applyFont="1" applyFill="1" applyBorder="1">
      <alignment/>
      <protection/>
    </xf>
    <xf numFmtId="0" fontId="3" fillId="60" borderId="20" xfId="0" applyFont="1" applyFill="1" applyBorder="1" applyAlignment="1" applyProtection="1">
      <alignment horizontal="center"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0" applyFill="1" applyBorder="1" applyAlignment="1">
      <alignment/>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4" fontId="0" fillId="58" borderId="20" xfId="0" applyNumberFormat="1" applyFont="1" applyFill="1" applyBorder="1" applyAlignment="1" applyProtection="1">
      <alignment horizontal="right" vertical="center"/>
      <protection/>
    </xf>
    <xf numFmtId="0" fontId="0" fillId="0" borderId="20" xfId="0" applyBorder="1" applyAlignment="1" applyProtection="1">
      <alignment horizontal="right" vertical="center" wrapText="1"/>
      <protection locked="0"/>
    </xf>
    <xf numFmtId="0" fontId="0" fillId="57" borderId="20" xfId="0"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protection locked="0"/>
    </xf>
    <xf numFmtId="0" fontId="56" fillId="60" borderId="21" xfId="0" applyFont="1" applyFill="1" applyBorder="1" applyAlignment="1" applyProtection="1">
      <alignment horizontal="center" vertical="center" wrapText="1"/>
      <protection locked="0"/>
    </xf>
    <xf numFmtId="0" fontId="56" fillId="60" borderId="23" xfId="0" applyFont="1" applyFill="1" applyBorder="1" applyAlignment="1" applyProtection="1">
      <alignment horizontal="center" vertical="center" wrapText="1"/>
      <protection locked="0"/>
    </xf>
    <xf numFmtId="0" fontId="56" fillId="60" borderId="20" xfId="0" applyFont="1" applyFill="1" applyBorder="1" applyAlignment="1" applyProtection="1">
      <alignment horizontal="center" vertical="center" wrapText="1"/>
      <protection locked="0"/>
    </xf>
    <xf numFmtId="0" fontId="56" fillId="60" borderId="20" xfId="0" applyFont="1" applyFill="1" applyBorder="1" applyAlignment="1" applyProtection="1">
      <alignment horizontal="left" vertical="center" wrapText="1"/>
      <protection locked="0"/>
    </xf>
    <xf numFmtId="0" fontId="3" fillId="60" borderId="20" xfId="0" applyFont="1" applyFill="1" applyBorder="1" applyAlignment="1" applyProtection="1">
      <alignment horizontal="left" vertical="center" wrapText="1"/>
      <protection locked="0"/>
    </xf>
    <xf numFmtId="0" fontId="3" fillId="60" borderId="20" xfId="0" applyFont="1" applyFill="1" applyBorder="1" applyAlignment="1">
      <alignment horizontal="left" wrapText="1"/>
    </xf>
    <xf numFmtId="0" fontId="18" fillId="60" borderId="24" xfId="0" applyFont="1" applyFill="1" applyBorder="1" applyAlignment="1">
      <alignment horizontal="center" vertical="center" textRotation="90"/>
    </xf>
    <xf numFmtId="0" fontId="18" fillId="60" borderId="25" xfId="0" applyFont="1" applyFill="1" applyBorder="1" applyAlignment="1">
      <alignment horizontal="center" vertical="center" textRotation="90"/>
    </xf>
    <xf numFmtId="0" fontId="18" fillId="60" borderId="26" xfId="0" applyFont="1" applyFill="1" applyBorder="1" applyAlignment="1">
      <alignment horizontal="center" vertical="center" textRotation="90"/>
    </xf>
    <xf numFmtId="0" fontId="3" fillId="60" borderId="20" xfId="0" applyFont="1" applyFill="1" applyBorder="1" applyAlignment="1" applyProtection="1">
      <alignment horizontal="center" vertical="center" wrapText="1"/>
      <protection locked="0"/>
    </xf>
    <xf numFmtId="0" fontId="56" fillId="60" borderId="27" xfId="0" applyFont="1" applyFill="1" applyBorder="1" applyAlignment="1" applyProtection="1">
      <alignment horizontal="center" vertical="center" wrapText="1"/>
      <protection locked="0"/>
    </xf>
    <xf numFmtId="0" fontId="56" fillId="60" borderId="28" xfId="0" applyFont="1" applyFill="1" applyBorder="1" applyAlignment="1" applyProtection="1">
      <alignment horizontal="center" vertical="center" wrapText="1"/>
      <protection locked="0"/>
    </xf>
    <xf numFmtId="0" fontId="56" fillId="60" borderId="29" xfId="0" applyFont="1" applyFill="1" applyBorder="1" applyAlignment="1" applyProtection="1">
      <alignment horizontal="center" vertical="center" wrapText="1"/>
      <protection locked="0"/>
    </xf>
    <xf numFmtId="0" fontId="56" fillId="60" borderId="21" xfId="0" applyFont="1" applyFill="1" applyBorder="1" applyAlignment="1" applyProtection="1">
      <alignment horizontal="left" vertical="center" wrapText="1"/>
      <protection locked="0"/>
    </xf>
    <xf numFmtId="0" fontId="56" fillId="60" borderId="30" xfId="0" applyFont="1" applyFill="1" applyBorder="1" applyAlignment="1" applyProtection="1">
      <alignment horizontal="left" vertical="center" wrapText="1"/>
      <protection locked="0"/>
    </xf>
    <xf numFmtId="0" fontId="56" fillId="60" borderId="23" xfId="0" applyFont="1" applyFill="1" applyBorder="1" applyAlignment="1" applyProtection="1">
      <alignment horizontal="left" vertical="center" wrapText="1"/>
      <protection locked="0"/>
    </xf>
    <xf numFmtId="0" fontId="12" fillId="57" borderId="31" xfId="148" applyFont="1" applyFill="1" applyBorder="1" applyAlignment="1">
      <alignment horizontal="left" vertical="center" wrapText="1"/>
      <protection/>
    </xf>
    <xf numFmtId="0" fontId="12" fillId="0" borderId="30" xfId="148" applyFont="1" applyFill="1" applyBorder="1" applyAlignment="1">
      <alignment vertical="center" wrapText="1"/>
      <protection/>
    </xf>
    <xf numFmtId="0" fontId="12" fillId="0" borderId="23" xfId="148" applyFont="1" applyFill="1" applyBorder="1" applyAlignment="1">
      <alignment vertical="center" wrapText="1"/>
      <protection/>
    </xf>
    <xf numFmtId="0" fontId="3" fillId="57" borderId="22" xfId="148" applyFont="1" applyFill="1" applyBorder="1" applyAlignment="1">
      <alignment horizontal="left" vertical="center" wrapText="1"/>
      <protection/>
    </xf>
    <xf numFmtId="0" fontId="3" fillId="57" borderId="32" xfId="148" applyFont="1" applyFill="1" applyBorder="1" applyAlignment="1">
      <alignment horizontal="left" vertical="center" wrapText="1"/>
      <protection/>
    </xf>
    <xf numFmtId="0" fontId="3" fillId="57" borderId="33" xfId="148" applyFont="1" applyFill="1" applyBorder="1" applyAlignment="1">
      <alignment horizontal="left" vertical="center" wrapText="1"/>
      <protection/>
    </xf>
    <xf numFmtId="0" fontId="3" fillId="60" borderId="27" xfId="0" applyFont="1" applyFill="1" applyBorder="1" applyAlignment="1" applyProtection="1">
      <alignment horizontal="center" vertical="center" wrapText="1"/>
      <protection locked="0"/>
    </xf>
    <xf numFmtId="0" fontId="3" fillId="60" borderId="24" xfId="0" applyFont="1" applyFill="1" applyBorder="1" applyAlignment="1" applyProtection="1">
      <alignment horizontal="center" vertical="center" wrapText="1"/>
      <protection locked="0"/>
    </xf>
    <xf numFmtId="0" fontId="3" fillId="60" borderId="29" xfId="0" applyFont="1" applyFill="1" applyBorder="1" applyAlignment="1" applyProtection="1">
      <alignment horizontal="center" vertical="center" wrapText="1"/>
      <protection locked="0"/>
    </xf>
    <xf numFmtId="0" fontId="3" fillId="60" borderId="26" xfId="0" applyFont="1" applyFill="1" applyBorder="1" applyAlignment="1" applyProtection="1">
      <alignment horizontal="center" vertical="center" wrapText="1"/>
      <protection locked="0"/>
    </xf>
    <xf numFmtId="0" fontId="18" fillId="60" borderId="22" xfId="0" applyFont="1" applyFill="1" applyBorder="1" applyAlignment="1" applyProtection="1">
      <alignment horizontal="center" vertical="center" textRotation="90" wrapText="1"/>
      <protection locked="0"/>
    </xf>
    <xf numFmtId="0" fontId="18" fillId="60" borderId="32" xfId="0" applyFont="1" applyFill="1" applyBorder="1" applyAlignment="1" applyProtection="1">
      <alignment horizontal="center" vertical="center" textRotation="90" wrapText="1"/>
      <protection locked="0"/>
    </xf>
    <xf numFmtId="0" fontId="18" fillId="60" borderId="33" xfId="0" applyFont="1" applyFill="1" applyBorder="1" applyAlignment="1" applyProtection="1">
      <alignment horizontal="center" vertical="center" textRotation="90" wrapText="1"/>
      <protection locked="0"/>
    </xf>
    <xf numFmtId="0" fontId="0" fillId="60" borderId="20" xfId="0" applyFill="1" applyBorder="1" applyAlignment="1" applyProtection="1">
      <alignment horizontal="center" vertical="center" wrapText="1"/>
      <protection/>
    </xf>
    <xf numFmtId="0" fontId="0" fillId="60" borderId="21" xfId="0" applyFill="1" applyBorder="1" applyAlignment="1" applyProtection="1">
      <alignment horizontal="center" vertical="center" wrapText="1"/>
      <protection/>
    </xf>
    <xf numFmtId="0" fontId="0" fillId="60" borderId="23" xfId="0" applyFill="1" applyBorder="1" applyAlignment="1" applyProtection="1">
      <alignment horizontal="center" vertical="center"/>
      <protection/>
    </xf>
    <xf numFmtId="0" fontId="0" fillId="60" borderId="22" xfId="0" applyFill="1" applyBorder="1" applyAlignment="1" applyProtection="1">
      <alignment horizontal="center" vertical="center" wrapText="1"/>
      <protection/>
    </xf>
    <xf numFmtId="0" fontId="0" fillId="60" borderId="32" xfId="0" applyFill="1" applyBorder="1" applyAlignment="1" applyProtection="1">
      <alignment horizontal="center" vertical="center" wrapText="1"/>
      <protection/>
    </xf>
    <xf numFmtId="0" fontId="0" fillId="60" borderId="33"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32" xfId="0" applyFont="1" applyFill="1" applyBorder="1" applyAlignment="1" applyProtection="1">
      <alignment horizontal="center" vertical="center" wrapText="1"/>
      <protection/>
    </xf>
    <xf numFmtId="0" fontId="4" fillId="60" borderId="33" xfId="0" applyFont="1" applyFill="1" applyBorder="1" applyAlignment="1" applyProtection="1">
      <alignment horizontal="center" vertical="center" wrapText="1"/>
      <protection/>
    </xf>
    <xf numFmtId="0" fontId="0" fillId="60" borderId="21" xfId="0" applyFill="1" applyBorder="1" applyAlignment="1" applyProtection="1">
      <alignment horizontal="center" vertical="center"/>
      <protection/>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xf numFmtId="0" fontId="0" fillId="60" borderId="27" xfId="0" applyFill="1" applyBorder="1" applyAlignment="1" applyProtection="1">
      <alignment horizontal="center" vertical="center"/>
      <protection/>
    </xf>
    <xf numFmtId="0" fontId="0" fillId="60" borderId="34" xfId="0" applyFill="1" applyBorder="1" applyAlignment="1" applyProtection="1">
      <alignment horizontal="center" vertical="center"/>
      <protection/>
    </xf>
    <xf numFmtId="0" fontId="0" fillId="60" borderId="24" xfId="0" applyFill="1" applyBorder="1" applyAlignment="1" applyProtection="1">
      <alignment horizontal="center" vertical="center"/>
      <protection/>
    </xf>
    <xf numFmtId="0" fontId="4" fillId="60" borderId="27" xfId="0" applyFont="1" applyFill="1" applyBorder="1" applyAlignment="1" applyProtection="1">
      <alignment horizontal="center" vertical="center" wrapText="1"/>
      <protection/>
    </xf>
    <xf numFmtId="0" fontId="4" fillId="60" borderId="24" xfId="0" applyFont="1" applyFill="1" applyBorder="1" applyAlignment="1" applyProtection="1">
      <alignment horizontal="center" vertical="center" wrapText="1"/>
      <protection/>
    </xf>
    <xf numFmtId="0" fontId="4" fillId="60" borderId="29" xfId="0" applyFont="1" applyFill="1" applyBorder="1" applyAlignment="1" applyProtection="1">
      <alignment horizontal="center" vertical="center" wrapText="1"/>
      <protection/>
    </xf>
    <xf numFmtId="0" fontId="4" fillId="60" borderId="26" xfId="0" applyFont="1"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0" fillId="60" borderId="30" xfId="0" applyFill="1" applyBorder="1" applyAlignment="1" applyProtection="1">
      <alignment horizontal="center" vertical="center"/>
      <protection/>
    </xf>
    <xf numFmtId="0" fontId="0" fillId="60" borderId="29" xfId="0" applyFill="1" applyBorder="1" applyAlignment="1" applyProtection="1">
      <alignment horizontal="center" vertical="center" wrapText="1"/>
      <protection/>
    </xf>
    <xf numFmtId="0" fontId="0" fillId="60" borderId="26" xfId="0" applyFill="1" applyBorder="1" applyAlignment="1" applyProtection="1">
      <alignment horizontal="center" vertical="center" wrapText="1"/>
      <protection/>
    </xf>
    <xf numFmtId="0" fontId="0" fillId="60" borderId="32" xfId="0" applyFill="1" applyBorder="1" applyAlignment="1" applyProtection="1">
      <alignment/>
      <protection/>
    </xf>
    <xf numFmtId="0" fontId="0" fillId="60" borderId="33" xfId="0" applyFill="1" applyBorder="1" applyAlignment="1" applyProtection="1">
      <alignment/>
      <protection/>
    </xf>
    <xf numFmtId="0" fontId="0" fillId="60" borderId="22" xfId="0" applyFont="1" applyFill="1" applyBorder="1" applyAlignment="1" applyProtection="1">
      <alignment horizontal="center" vertical="center" wrapText="1"/>
      <protection/>
    </xf>
    <xf numFmtId="0" fontId="0" fillId="60" borderId="30" xfId="0" applyFill="1" applyBorder="1" applyAlignment="1" applyProtection="1">
      <alignment horizontal="center" vertical="center" wrapText="1"/>
      <protection/>
    </xf>
  </cellXfs>
  <cellStyles count="168">
    <cellStyle name="Normal" xfId="0"/>
    <cellStyle name=" 1" xfId="15"/>
    <cellStyle name="&#13;&#10;JournalTemplate=C:\COMFO\CTALK\JOURSTD.TPL&#13;&#10;LbStateAddress=3 3 0 251 1 89 2 311&#13;&#10;LbStateJou" xfId="16"/>
    <cellStyle name="%" xfId="17"/>
    <cellStyle name="%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ÅrMndDag" xfId="67"/>
    <cellStyle name="Bad" xfId="68"/>
    <cellStyle name="Bad 2" xfId="69"/>
    <cellStyle name="Calculation" xfId="70"/>
    <cellStyle name="Calculation 2" xfId="71"/>
    <cellStyle name="Caption" xfId="72"/>
    <cellStyle name="Check Cell" xfId="73"/>
    <cellStyle name="Check Cell 2" xfId="74"/>
    <cellStyle name="Comma" xfId="75"/>
    <cellStyle name="Comma [0]" xfId="76"/>
    <cellStyle name="Comma 2" xfId="77"/>
    <cellStyle name="Comma 3" xfId="78"/>
    <cellStyle name="Comma 3 2" xfId="79"/>
    <cellStyle name="Comma 4" xfId="80"/>
    <cellStyle name="Comma 5" xfId="81"/>
    <cellStyle name="Comma 5 2" xfId="82"/>
    <cellStyle name="Comma 6" xfId="83"/>
    <cellStyle name="Comma 7" xfId="84"/>
    <cellStyle name="Comma 7 2" xfId="85"/>
    <cellStyle name="Currency" xfId="86"/>
    <cellStyle name="Currency [0]" xfId="87"/>
    <cellStyle name="Currency 2" xfId="88"/>
    <cellStyle name="Currency 2 2" xfId="89"/>
    <cellStyle name="Currency 2 3" xfId="90"/>
    <cellStyle name="DagerOgTimer" xfId="91"/>
    <cellStyle name="DagOgDato" xfId="92"/>
    <cellStyle name="DagOgDatoLang" xfId="93"/>
    <cellStyle name="Dato" xfId="94"/>
    <cellStyle name="Explanatory Text" xfId="95"/>
    <cellStyle name="Explanatory Text 2"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ighlighted Text" xfId="107"/>
    <cellStyle name="Hyperlink" xfId="108"/>
    <cellStyle name="Hyperlink 2" xfId="109"/>
    <cellStyle name="Hyperlink 3" xfId="110"/>
    <cellStyle name="Hyperlink 4" xfId="111"/>
    <cellStyle name="Hyperlink 5" xfId="112"/>
    <cellStyle name="Input" xfId="113"/>
    <cellStyle name="Input 2" xfId="114"/>
    <cellStyle name="JusterBunn" xfId="115"/>
    <cellStyle name="JusterMidtstill" xfId="116"/>
    <cellStyle name="JusterTopp" xfId="117"/>
    <cellStyle name="Klokkeslett" xfId="118"/>
    <cellStyle name="Konto" xfId="119"/>
    <cellStyle name="Linked Cell" xfId="120"/>
    <cellStyle name="Linked Cell 2" xfId="121"/>
    <cellStyle name="Neutral" xfId="122"/>
    <cellStyle name="Neutral 2" xfId="123"/>
    <cellStyle name="Normal 10" xfId="124"/>
    <cellStyle name="Normal 10 2" xfId="125"/>
    <cellStyle name="Normal 11" xfId="126"/>
    <cellStyle name="Normal 12" xfId="127"/>
    <cellStyle name="Normal 2" xfId="128"/>
    <cellStyle name="Normal 2 2" xfId="129"/>
    <cellStyle name="Normal 3" xfId="130"/>
    <cellStyle name="Normal 3 2" xfId="131"/>
    <cellStyle name="Normal 3 2 2" xfId="132"/>
    <cellStyle name="Normal 3 3" xfId="133"/>
    <cellStyle name="Normal 3 3 2" xfId="134"/>
    <cellStyle name="Normal 3 4" xfId="135"/>
    <cellStyle name="Normal 4" xfId="136"/>
    <cellStyle name="Normal 4 2" xfId="137"/>
    <cellStyle name="Normal 4 3" xfId="138"/>
    <cellStyle name="Normal 5" xfId="139"/>
    <cellStyle name="Normal 5 2" xfId="140"/>
    <cellStyle name="Normal 5 2 2" xfId="141"/>
    <cellStyle name="Normal 5 3" xfId="142"/>
    <cellStyle name="Normal 5 3 2" xfId="143"/>
    <cellStyle name="Normal 5 4" xfId="144"/>
    <cellStyle name="Normal 5 5" xfId="145"/>
    <cellStyle name="Normal 6" xfId="146"/>
    <cellStyle name="Normal 6 2" xfId="147"/>
    <cellStyle name="Normal 7" xfId="148"/>
    <cellStyle name="Normal 7 2" xfId="149"/>
    <cellStyle name="Normal 8" xfId="150"/>
    <cellStyle name="Normal 8 2" xfId="151"/>
    <cellStyle name="Normal 8 3" xfId="152"/>
    <cellStyle name="Normal 9" xfId="153"/>
    <cellStyle name="Note" xfId="154"/>
    <cellStyle name="Note 2" xfId="155"/>
    <cellStyle name="Output" xfId="156"/>
    <cellStyle name="Output 2" xfId="157"/>
    <cellStyle name="Output Amounts" xfId="158"/>
    <cellStyle name="Percent" xfId="159"/>
    <cellStyle name="Percent 2" xfId="160"/>
    <cellStyle name="PersonNr" xfId="161"/>
    <cellStyle name="PostNr" xfId="162"/>
    <cellStyle name="PostNrNorge" xfId="163"/>
    <cellStyle name="SkjulAlt" xfId="164"/>
    <cellStyle name="SkjulTall" xfId="165"/>
    <cellStyle name="Style 1" xfId="166"/>
    <cellStyle name="Telefon" xfId="167"/>
    <cellStyle name="Timer1" xfId="168"/>
    <cellStyle name="Timer2" xfId="169"/>
    <cellStyle name="Title" xfId="170"/>
    <cellStyle name="Title 2" xfId="171"/>
    <cellStyle name="ToSiffer" xfId="172"/>
    <cellStyle name="Total" xfId="173"/>
    <cellStyle name="Total 2" xfId="174"/>
    <cellStyle name="TreSiffer" xfId="175"/>
    <cellStyle name="Tusenskille1000" xfId="176"/>
    <cellStyle name="TusenskilleFarger" xfId="177"/>
    <cellStyle name="Valuta1000" xfId="178"/>
    <cellStyle name="ValutaFarger" xfId="179"/>
    <cellStyle name="Warning Text" xfId="180"/>
    <cellStyle name="Warning Text 2" xfId="181"/>
  </cellStyles>
  <dxfs count="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D41" sqref="D4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93" t="s">
        <v>201</v>
      </c>
      <c r="B1" s="93"/>
      <c r="C1" s="93"/>
      <c r="D1" s="93"/>
    </row>
    <row r="2" spans="1:4" ht="33.75" customHeight="1">
      <c r="A2" s="94" t="s">
        <v>77</v>
      </c>
      <c r="B2" s="94"/>
      <c r="C2" s="95"/>
      <c r="D2" s="11" t="s">
        <v>78</v>
      </c>
    </row>
    <row r="3" spans="1:4" ht="105.75" customHeight="1">
      <c r="A3" s="81" t="s">
        <v>67</v>
      </c>
      <c r="B3" s="82"/>
      <c r="C3" s="82"/>
      <c r="D3" s="13" t="s">
        <v>263</v>
      </c>
    </row>
    <row r="4" spans="1:4" ht="55.5" customHeight="1">
      <c r="A4" s="81" t="s">
        <v>1</v>
      </c>
      <c r="B4" s="82"/>
      <c r="C4" s="82"/>
      <c r="D4" s="13" t="s">
        <v>198</v>
      </c>
    </row>
    <row r="5" spans="1:4" ht="52.5" customHeight="1">
      <c r="A5" s="81" t="s">
        <v>0</v>
      </c>
      <c r="B5" s="82"/>
      <c r="C5" s="82"/>
      <c r="D5" s="13" t="s">
        <v>199</v>
      </c>
    </row>
    <row r="6" spans="1:4" ht="38.25">
      <c r="A6" s="83" t="s">
        <v>12</v>
      </c>
      <c r="B6" s="86" t="s">
        <v>105</v>
      </c>
      <c r="C6" s="41" t="s">
        <v>2</v>
      </c>
      <c r="D6" s="14" t="s">
        <v>98</v>
      </c>
    </row>
    <row r="7" spans="1:4" ht="51">
      <c r="A7" s="84"/>
      <c r="B7" s="86"/>
      <c r="C7" s="41" t="s">
        <v>11</v>
      </c>
      <c r="D7" s="14" t="s">
        <v>99</v>
      </c>
    </row>
    <row r="8" spans="1:4" ht="38.25">
      <c r="A8" s="84"/>
      <c r="B8" s="86" t="s">
        <v>7</v>
      </c>
      <c r="C8" s="41" t="s">
        <v>2</v>
      </c>
      <c r="D8" s="14" t="s">
        <v>97</v>
      </c>
    </row>
    <row r="9" spans="1:4" ht="51">
      <c r="A9" s="84"/>
      <c r="B9" s="86"/>
      <c r="C9" s="41" t="s">
        <v>11</v>
      </c>
      <c r="D9" s="14" t="s">
        <v>102</v>
      </c>
    </row>
    <row r="10" spans="1:4" ht="49.5" customHeight="1">
      <c r="A10" s="84"/>
      <c r="B10" s="86" t="s">
        <v>6</v>
      </c>
      <c r="C10" s="41" t="s">
        <v>2</v>
      </c>
      <c r="D10" s="14" t="s">
        <v>96</v>
      </c>
    </row>
    <row r="11" spans="1:4" ht="51">
      <c r="A11" s="84"/>
      <c r="B11" s="86"/>
      <c r="C11" s="41" t="s">
        <v>11</v>
      </c>
      <c r="D11" s="14" t="s">
        <v>101</v>
      </c>
    </row>
    <row r="12" spans="1:4" ht="54" customHeight="1">
      <c r="A12" s="84"/>
      <c r="B12" s="86" t="s">
        <v>10</v>
      </c>
      <c r="C12" s="41" t="s">
        <v>2</v>
      </c>
      <c r="D12" s="14" t="s">
        <v>95</v>
      </c>
    </row>
    <row r="13" spans="1:4" ht="51">
      <c r="A13" s="84"/>
      <c r="B13" s="86"/>
      <c r="C13" s="41" t="s">
        <v>11</v>
      </c>
      <c r="D13" s="14" t="s">
        <v>100</v>
      </c>
    </row>
    <row r="14" spans="1:4" ht="51">
      <c r="A14" s="84"/>
      <c r="B14" s="86" t="s">
        <v>106</v>
      </c>
      <c r="C14" s="41" t="s">
        <v>2</v>
      </c>
      <c r="D14" s="14" t="s">
        <v>93</v>
      </c>
    </row>
    <row r="15" spans="1:4" ht="51">
      <c r="A15" s="84"/>
      <c r="B15" s="86"/>
      <c r="C15" s="41" t="s">
        <v>11</v>
      </c>
      <c r="D15" s="14" t="s">
        <v>94</v>
      </c>
    </row>
    <row r="16" spans="1:4" ht="51">
      <c r="A16" s="84"/>
      <c r="B16" s="86" t="s">
        <v>9</v>
      </c>
      <c r="C16" s="41" t="s">
        <v>2</v>
      </c>
      <c r="D16" s="14" t="s">
        <v>104</v>
      </c>
    </row>
    <row r="17" spans="1:4" ht="51">
      <c r="A17" s="84"/>
      <c r="B17" s="86"/>
      <c r="C17" s="41" t="s">
        <v>11</v>
      </c>
      <c r="D17" s="14" t="s">
        <v>103</v>
      </c>
    </row>
    <row r="18" spans="1:4" ht="12.75" customHeight="1">
      <c r="A18" s="84"/>
      <c r="B18" s="86" t="s">
        <v>13</v>
      </c>
      <c r="C18" s="41" t="s">
        <v>2</v>
      </c>
      <c r="D18" s="10" t="s">
        <v>68</v>
      </c>
    </row>
    <row r="19" spans="1:4" ht="25.5">
      <c r="A19" s="85"/>
      <c r="B19" s="86"/>
      <c r="C19" s="41" t="s">
        <v>11</v>
      </c>
      <c r="D19" s="10" t="s">
        <v>68</v>
      </c>
    </row>
    <row r="20" spans="1:4" ht="58.5" customHeight="1">
      <c r="A20" s="103" t="s">
        <v>119</v>
      </c>
      <c r="B20" s="86" t="s">
        <v>69</v>
      </c>
      <c r="C20" s="41" t="s">
        <v>2</v>
      </c>
      <c r="D20" s="7" t="s">
        <v>79</v>
      </c>
    </row>
    <row r="21" spans="1:4" ht="63.75">
      <c r="A21" s="104"/>
      <c r="B21" s="86"/>
      <c r="C21" s="41" t="s">
        <v>11</v>
      </c>
      <c r="D21" s="7" t="s">
        <v>80</v>
      </c>
    </row>
    <row r="22" spans="1:4" ht="58.5" customHeight="1">
      <c r="A22" s="104"/>
      <c r="B22" s="86" t="s">
        <v>3</v>
      </c>
      <c r="C22" s="41" t="s">
        <v>2</v>
      </c>
      <c r="D22" s="7" t="s">
        <v>81</v>
      </c>
    </row>
    <row r="23" spans="1:4" ht="68.25" customHeight="1">
      <c r="A23" s="104"/>
      <c r="B23" s="86"/>
      <c r="C23" s="41" t="s">
        <v>11</v>
      </c>
      <c r="D23" s="7" t="s">
        <v>82</v>
      </c>
    </row>
    <row r="24" spans="1:4" ht="58.5" customHeight="1">
      <c r="A24" s="104"/>
      <c r="B24" s="86" t="s">
        <v>4</v>
      </c>
      <c r="C24" s="41" t="s">
        <v>2</v>
      </c>
      <c r="D24" s="7" t="s">
        <v>83</v>
      </c>
    </row>
    <row r="25" spans="1:4" ht="68.25" customHeight="1">
      <c r="A25" s="104"/>
      <c r="B25" s="86"/>
      <c r="C25" s="41" t="s">
        <v>11</v>
      </c>
      <c r="D25" s="7" t="s">
        <v>84</v>
      </c>
    </row>
    <row r="26" spans="1:4" ht="58.5" customHeight="1">
      <c r="A26" s="104"/>
      <c r="B26" s="86" t="s">
        <v>71</v>
      </c>
      <c r="C26" s="41" t="s">
        <v>2</v>
      </c>
      <c r="D26" s="7" t="s">
        <v>85</v>
      </c>
    </row>
    <row r="27" spans="1:4" ht="60.75" customHeight="1">
      <c r="A27" s="104"/>
      <c r="B27" s="86"/>
      <c r="C27" s="41" t="s">
        <v>11</v>
      </c>
      <c r="D27" s="7" t="s">
        <v>86</v>
      </c>
    </row>
    <row r="28" spans="1:4" ht="12.75">
      <c r="A28" s="104"/>
      <c r="B28" s="86" t="s">
        <v>14</v>
      </c>
      <c r="C28" s="41" t="s">
        <v>2</v>
      </c>
      <c r="D28" s="10" t="s">
        <v>68</v>
      </c>
    </row>
    <row r="29" spans="1:4" ht="25.5">
      <c r="A29" s="105"/>
      <c r="B29" s="86"/>
      <c r="C29" s="41" t="s">
        <v>11</v>
      </c>
      <c r="D29" s="10" t="s">
        <v>68</v>
      </c>
    </row>
    <row r="30" spans="1:4" ht="35.25" customHeight="1">
      <c r="A30" s="99" t="s">
        <v>118</v>
      </c>
      <c r="B30" s="100"/>
      <c r="C30" s="41" t="s">
        <v>2</v>
      </c>
      <c r="D30" s="10" t="s">
        <v>68</v>
      </c>
    </row>
    <row r="31" spans="1:4" ht="35.25" customHeight="1">
      <c r="A31" s="101"/>
      <c r="B31" s="102"/>
      <c r="C31" s="41" t="s">
        <v>11</v>
      </c>
      <c r="D31" s="10" t="s">
        <v>68</v>
      </c>
    </row>
    <row r="32" spans="1:4" ht="45" customHeight="1">
      <c r="A32" s="87" t="s">
        <v>65</v>
      </c>
      <c r="B32" s="77" t="s">
        <v>88</v>
      </c>
      <c r="C32" s="78"/>
      <c r="D32" s="96" t="s">
        <v>107</v>
      </c>
    </row>
    <row r="33" spans="1:4" ht="45" customHeight="1">
      <c r="A33" s="88"/>
      <c r="B33" s="77" t="s">
        <v>87</v>
      </c>
      <c r="C33" s="78"/>
      <c r="D33" s="97"/>
    </row>
    <row r="34" spans="1:4" ht="45" customHeight="1">
      <c r="A34" s="88"/>
      <c r="B34" s="77" t="s">
        <v>89</v>
      </c>
      <c r="C34" s="78"/>
      <c r="D34" s="97"/>
    </row>
    <row r="35" spans="1:4" ht="45" customHeight="1">
      <c r="A35" s="88"/>
      <c r="B35" s="77" t="s">
        <v>90</v>
      </c>
      <c r="C35" s="78"/>
      <c r="D35" s="97"/>
    </row>
    <row r="36" spans="1:4" ht="45" customHeight="1">
      <c r="A36" s="88"/>
      <c r="B36" s="77" t="s">
        <v>91</v>
      </c>
      <c r="C36" s="78"/>
      <c r="D36" s="97"/>
    </row>
    <row r="37" spans="1:4" ht="35.25" customHeight="1">
      <c r="A37" s="88"/>
      <c r="B37" s="77" t="s">
        <v>92</v>
      </c>
      <c r="C37" s="78"/>
      <c r="D37" s="98"/>
    </row>
    <row r="38" spans="1:4" ht="35.25" customHeight="1">
      <c r="A38" s="89"/>
      <c r="B38" s="77" t="s">
        <v>64</v>
      </c>
      <c r="C38" s="78"/>
      <c r="D38" s="10" t="s">
        <v>68</v>
      </c>
    </row>
    <row r="39" spans="1:4" ht="54.75" customHeight="1">
      <c r="A39" s="79" t="s">
        <v>73</v>
      </c>
      <c r="B39" s="80" t="s">
        <v>108</v>
      </c>
      <c r="C39" s="80"/>
      <c r="D39" s="9" t="s">
        <v>116</v>
      </c>
    </row>
    <row r="40" spans="1:4" ht="42" customHeight="1">
      <c r="A40" s="79"/>
      <c r="B40" s="80" t="s">
        <v>109</v>
      </c>
      <c r="C40" s="80"/>
      <c r="D40" s="9" t="s">
        <v>117</v>
      </c>
    </row>
    <row r="41" spans="1:4" ht="42" customHeight="1">
      <c r="A41" s="79"/>
      <c r="B41" s="80" t="s">
        <v>110</v>
      </c>
      <c r="C41" s="80"/>
      <c r="D41" s="10" t="s">
        <v>68</v>
      </c>
    </row>
    <row r="42" spans="1:4" ht="29.25" customHeight="1">
      <c r="A42" s="81" t="s">
        <v>112</v>
      </c>
      <c r="B42" s="81"/>
      <c r="C42" s="81"/>
      <c r="D42" s="10" t="s">
        <v>68</v>
      </c>
    </row>
    <row r="43" spans="1:4" ht="42" customHeight="1">
      <c r="A43" s="90" t="s">
        <v>114</v>
      </c>
      <c r="B43" s="91"/>
      <c r="C43" s="92"/>
      <c r="D43" s="9" t="s">
        <v>202</v>
      </c>
    </row>
    <row r="44" spans="1:4" ht="27" customHeight="1">
      <c r="A44" s="80" t="s">
        <v>113</v>
      </c>
      <c r="B44" s="80"/>
      <c r="C44" s="80"/>
      <c r="D44" s="9" t="s">
        <v>72</v>
      </c>
    </row>
  </sheetData>
  <sheetProtection sheet="1" objects="1" scenarios="1"/>
  <mergeCells count="36">
    <mergeCell ref="D32:D37"/>
    <mergeCell ref="B20:B21"/>
    <mergeCell ref="B41:C41"/>
    <mergeCell ref="B35:C35"/>
    <mergeCell ref="B36:C36"/>
    <mergeCell ref="B40:C40"/>
    <mergeCell ref="B33:C33"/>
    <mergeCell ref="B34:C34"/>
    <mergeCell ref="A30:B31"/>
    <mergeCell ref="A20:A29"/>
    <mergeCell ref="A1:D1"/>
    <mergeCell ref="A2:C2"/>
    <mergeCell ref="B26:B27"/>
    <mergeCell ref="B28:B29"/>
    <mergeCell ref="B12:B13"/>
    <mergeCell ref="B14:B15"/>
    <mergeCell ref="B22:B23"/>
    <mergeCell ref="B24:B25"/>
    <mergeCell ref="B16:B17"/>
    <mergeCell ref="B18:B19"/>
    <mergeCell ref="A44:C44"/>
    <mergeCell ref="A3:C3"/>
    <mergeCell ref="A5:C5"/>
    <mergeCell ref="A4:C4"/>
    <mergeCell ref="A6:A19"/>
    <mergeCell ref="B6:B7"/>
    <mergeCell ref="B8:B9"/>
    <mergeCell ref="B10:B11"/>
    <mergeCell ref="A32:A38"/>
    <mergeCell ref="A43:C43"/>
    <mergeCell ref="B37:C37"/>
    <mergeCell ref="B38:C38"/>
    <mergeCell ref="A39:A41"/>
    <mergeCell ref="B39:C39"/>
    <mergeCell ref="A42:C42"/>
    <mergeCell ref="B32:C32"/>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O473"/>
  <sheetViews>
    <sheetView tabSelected="1" zoomScale="60" zoomScaleNormal="60" zoomScalePageLayoutView="0" workbookViewId="0" topLeftCell="A13">
      <pane xSplit="1" topLeftCell="AF1" activePane="topRight" state="frozen"/>
      <selection pane="topLeft" activeCell="A1" sqref="A1"/>
      <selection pane="topRight" activeCell="AO21" sqref="AO21"/>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6" width="9.21484375" style="2" customWidth="1"/>
    <col min="17" max="17" width="10.10546875" style="2" bestFit="1"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ht="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s="1" customFormat="1" ht="15" customHeight="1">
      <c r="A3" s="109" t="s">
        <v>67</v>
      </c>
      <c r="B3" s="131" t="s">
        <v>1</v>
      </c>
      <c r="C3" s="131" t="s">
        <v>0</v>
      </c>
      <c r="D3" s="107" t="s">
        <v>12</v>
      </c>
      <c r="E3" s="132"/>
      <c r="F3" s="132"/>
      <c r="G3" s="132"/>
      <c r="H3" s="132"/>
      <c r="I3" s="132"/>
      <c r="J3" s="132"/>
      <c r="K3" s="132"/>
      <c r="L3" s="132"/>
      <c r="M3" s="132"/>
      <c r="N3" s="132"/>
      <c r="O3" s="132"/>
      <c r="P3" s="132"/>
      <c r="Q3" s="125"/>
      <c r="R3" s="115" t="s">
        <v>74</v>
      </c>
      <c r="S3" s="126"/>
      <c r="T3" s="126"/>
      <c r="U3" s="126"/>
      <c r="V3" s="126"/>
      <c r="W3" s="126"/>
      <c r="X3" s="126"/>
      <c r="Y3" s="126"/>
      <c r="Z3" s="126"/>
      <c r="AA3" s="108"/>
      <c r="AB3" s="121" t="s">
        <v>118</v>
      </c>
      <c r="AC3" s="122"/>
      <c r="AD3" s="118" t="s">
        <v>65</v>
      </c>
      <c r="AE3" s="119"/>
      <c r="AF3" s="119"/>
      <c r="AG3" s="119"/>
      <c r="AH3" s="119"/>
      <c r="AI3" s="119"/>
      <c r="AJ3" s="120"/>
      <c r="AK3" s="116" t="s">
        <v>73</v>
      </c>
      <c r="AL3" s="117"/>
      <c r="AM3" s="117"/>
      <c r="AN3" s="112" t="s">
        <v>112</v>
      </c>
      <c r="AO3" s="109" t="s">
        <v>115</v>
      </c>
    </row>
    <row r="4" spans="1:41" s="1" customFormat="1" ht="53.25" customHeight="1">
      <c r="A4" s="129"/>
      <c r="B4" s="129"/>
      <c r="C4" s="129"/>
      <c r="D4" s="127" t="s">
        <v>8</v>
      </c>
      <c r="E4" s="128"/>
      <c r="F4" s="127" t="s">
        <v>7</v>
      </c>
      <c r="G4" s="128"/>
      <c r="H4" s="127" t="s">
        <v>6</v>
      </c>
      <c r="I4" s="128"/>
      <c r="J4" s="127" t="s">
        <v>10</v>
      </c>
      <c r="K4" s="128"/>
      <c r="L4" s="127" t="s">
        <v>5</v>
      </c>
      <c r="M4" s="128"/>
      <c r="N4" s="127" t="s">
        <v>9</v>
      </c>
      <c r="O4" s="128"/>
      <c r="P4" s="107" t="s">
        <v>13</v>
      </c>
      <c r="Q4" s="125"/>
      <c r="R4" s="107" t="s">
        <v>69</v>
      </c>
      <c r="S4" s="108"/>
      <c r="T4" s="115" t="s">
        <v>3</v>
      </c>
      <c r="U4" s="108"/>
      <c r="V4" s="115" t="s">
        <v>4</v>
      </c>
      <c r="W4" s="108"/>
      <c r="X4" s="115" t="s">
        <v>70</v>
      </c>
      <c r="Y4" s="108"/>
      <c r="Z4" s="107" t="s">
        <v>14</v>
      </c>
      <c r="AA4" s="125"/>
      <c r="AB4" s="123"/>
      <c r="AC4" s="124"/>
      <c r="AD4" s="109" t="s">
        <v>88</v>
      </c>
      <c r="AE4" s="109" t="s">
        <v>87</v>
      </c>
      <c r="AF4" s="109" t="s">
        <v>89</v>
      </c>
      <c r="AG4" s="109" t="s">
        <v>90</v>
      </c>
      <c r="AH4" s="109" t="s">
        <v>91</v>
      </c>
      <c r="AI4" s="109" t="s">
        <v>92</v>
      </c>
      <c r="AJ4" s="106" t="s">
        <v>111</v>
      </c>
      <c r="AK4" s="109" t="s">
        <v>108</v>
      </c>
      <c r="AL4" s="109" t="s">
        <v>109</v>
      </c>
      <c r="AM4" s="109" t="s">
        <v>110</v>
      </c>
      <c r="AN4" s="113"/>
      <c r="AO4" s="110"/>
    </row>
    <row r="5" spans="1:41" ht="57.75" customHeight="1">
      <c r="A5" s="130"/>
      <c r="B5" s="130"/>
      <c r="C5" s="130"/>
      <c r="D5" s="36" t="s">
        <v>2</v>
      </c>
      <c r="E5" s="36" t="s">
        <v>11</v>
      </c>
      <c r="F5" s="36" t="s">
        <v>2</v>
      </c>
      <c r="G5" s="36" t="s">
        <v>11</v>
      </c>
      <c r="H5" s="36" t="s">
        <v>2</v>
      </c>
      <c r="I5" s="36" t="s">
        <v>11</v>
      </c>
      <c r="J5" s="36" t="s">
        <v>2</v>
      </c>
      <c r="K5" s="36" t="s">
        <v>11</v>
      </c>
      <c r="L5" s="36" t="s">
        <v>2</v>
      </c>
      <c r="M5" s="36" t="s">
        <v>11</v>
      </c>
      <c r="N5" s="36" t="s">
        <v>2</v>
      </c>
      <c r="O5" s="36" t="s">
        <v>11</v>
      </c>
      <c r="P5" s="36" t="s">
        <v>2</v>
      </c>
      <c r="Q5" s="36" t="s">
        <v>11</v>
      </c>
      <c r="R5" s="37" t="s">
        <v>2</v>
      </c>
      <c r="S5" s="37" t="s">
        <v>11</v>
      </c>
      <c r="T5" s="37" t="s">
        <v>2</v>
      </c>
      <c r="U5" s="37" t="s">
        <v>11</v>
      </c>
      <c r="V5" s="37" t="s">
        <v>2</v>
      </c>
      <c r="W5" s="37" t="s">
        <v>11</v>
      </c>
      <c r="X5" s="37" t="s">
        <v>2</v>
      </c>
      <c r="Y5" s="37" t="s">
        <v>11</v>
      </c>
      <c r="Z5" s="37" t="s">
        <v>2</v>
      </c>
      <c r="AA5" s="37" t="s">
        <v>11</v>
      </c>
      <c r="AB5" s="38" t="s">
        <v>2</v>
      </c>
      <c r="AC5" s="39" t="s">
        <v>11</v>
      </c>
      <c r="AD5" s="111"/>
      <c r="AE5" s="111"/>
      <c r="AF5" s="111"/>
      <c r="AG5" s="111"/>
      <c r="AH5" s="111"/>
      <c r="AI5" s="111"/>
      <c r="AJ5" s="106"/>
      <c r="AK5" s="111"/>
      <c r="AL5" s="111"/>
      <c r="AM5" s="111"/>
      <c r="AN5" s="114"/>
      <c r="AO5" s="111"/>
    </row>
    <row r="6" spans="1:41" ht="75">
      <c r="A6" s="35" t="s">
        <v>230</v>
      </c>
      <c r="B6" s="12" t="s">
        <v>125</v>
      </c>
      <c r="C6" s="35" t="s">
        <v>230</v>
      </c>
      <c r="D6" s="71">
        <v>313</v>
      </c>
      <c r="E6" s="73">
        <v>292.85</v>
      </c>
      <c r="F6" s="73">
        <v>592</v>
      </c>
      <c r="G6" s="73">
        <v>567.23</v>
      </c>
      <c r="H6" s="73">
        <v>1483</v>
      </c>
      <c r="I6" s="73">
        <v>1421.23</v>
      </c>
      <c r="J6" s="73">
        <v>991</v>
      </c>
      <c r="K6" s="73">
        <v>951.01</v>
      </c>
      <c r="L6" s="73">
        <v>117</v>
      </c>
      <c r="M6" s="73">
        <v>113.16</v>
      </c>
      <c r="N6" s="73">
        <v>8</v>
      </c>
      <c r="O6" s="73">
        <v>8</v>
      </c>
      <c r="P6" s="25">
        <f>SUM(D6,F6,H6,J6,L6,N6)</f>
        <v>3504</v>
      </c>
      <c r="Q6" s="70">
        <f>SUM(E6,G6,I6,K6,M6,O6)</f>
        <v>3353.4799999999996</v>
      </c>
      <c r="R6" s="73">
        <v>68</v>
      </c>
      <c r="S6" s="73">
        <v>61.83</v>
      </c>
      <c r="T6" s="73">
        <v>38</v>
      </c>
      <c r="U6" s="73">
        <v>35.89</v>
      </c>
      <c r="V6" s="73">
        <v>349</v>
      </c>
      <c r="W6" s="73">
        <v>334.7</v>
      </c>
      <c r="X6" s="73">
        <v>2</v>
      </c>
      <c r="Y6" s="73">
        <v>2</v>
      </c>
      <c r="Z6" s="26">
        <f>SUM(R6,T6,V6,X6,)</f>
        <v>457</v>
      </c>
      <c r="AA6" s="26">
        <f>SUM(S6,U6,W6,Y6)</f>
        <v>434.41999999999996</v>
      </c>
      <c r="AB6" s="27">
        <f>P6+Z6</f>
        <v>3961</v>
      </c>
      <c r="AC6" s="27">
        <f>Q6+AA6</f>
        <v>3787.8999999999996</v>
      </c>
      <c r="AD6" s="28">
        <v>11279690</v>
      </c>
      <c r="AE6" s="74">
        <v>42205</v>
      </c>
      <c r="AF6" s="74">
        <v>44605</v>
      </c>
      <c r="AG6" s="74">
        <v>32465</v>
      </c>
      <c r="AH6" s="74">
        <v>2323755</v>
      </c>
      <c r="AI6" s="74">
        <v>1192800</v>
      </c>
      <c r="AJ6" s="30">
        <f>SUM(AD6:AI6)</f>
        <v>14915520</v>
      </c>
      <c r="AK6" s="31">
        <v>2020613.24</v>
      </c>
      <c r="AL6" s="31">
        <v>23056.86</v>
      </c>
      <c r="AM6" s="32">
        <f>SUM(AK6:AL6)</f>
        <v>2043670.1</v>
      </c>
      <c r="AN6" s="33">
        <f>SUM(AM6,AJ6)</f>
        <v>16959190.1</v>
      </c>
      <c r="AO6" s="72"/>
    </row>
    <row r="7" spans="1:41" ht="75">
      <c r="A7" s="12" t="s">
        <v>264</v>
      </c>
      <c r="B7" s="12" t="s">
        <v>63</v>
      </c>
      <c r="C7" s="12" t="s">
        <v>230</v>
      </c>
      <c r="D7" s="73">
        <v>770</v>
      </c>
      <c r="E7" s="73">
        <v>706.31056</v>
      </c>
      <c r="F7" s="73">
        <v>524</v>
      </c>
      <c r="G7" s="73">
        <v>488.39103000000017</v>
      </c>
      <c r="H7" s="73">
        <v>736</v>
      </c>
      <c r="I7" s="73">
        <v>698.77812</v>
      </c>
      <c r="J7" s="73">
        <v>159</v>
      </c>
      <c r="K7" s="73">
        <v>154.87785000000002</v>
      </c>
      <c r="L7" s="73">
        <v>6</v>
      </c>
      <c r="M7" s="73">
        <v>6</v>
      </c>
      <c r="N7" s="73">
        <v>0</v>
      </c>
      <c r="O7" s="73">
        <v>0</v>
      </c>
      <c r="P7" s="25">
        <f aca="true" t="shared" si="0" ref="P7:P51">SUM(D7,F7,H7,J7,L7,N7)</f>
        <v>2195</v>
      </c>
      <c r="Q7" s="70">
        <f aca="true" t="shared" si="1" ref="Q7:Q51">SUM(E7,G7,I7,K7,M7,O7)</f>
        <v>2054.35756</v>
      </c>
      <c r="R7" s="73">
        <v>49</v>
      </c>
      <c r="S7" s="73">
        <v>49</v>
      </c>
      <c r="T7" s="73">
        <v>0</v>
      </c>
      <c r="U7" s="73">
        <v>0</v>
      </c>
      <c r="V7" s="73">
        <v>29</v>
      </c>
      <c r="W7" s="73">
        <v>29</v>
      </c>
      <c r="X7" s="73">
        <v>0</v>
      </c>
      <c r="Y7" s="73">
        <v>0</v>
      </c>
      <c r="Z7" s="26">
        <f aca="true" t="shared" si="2" ref="Z7:Z51">SUM(R7,T7,V7,X7,)</f>
        <v>78</v>
      </c>
      <c r="AA7" s="26">
        <f aca="true" t="shared" si="3" ref="AA7:AA51">SUM(S7,U7,W7,Y7)</f>
        <v>78</v>
      </c>
      <c r="AB7" s="27">
        <f aca="true" t="shared" si="4" ref="AB7:AB51">P7+Z7</f>
        <v>2273</v>
      </c>
      <c r="AC7" s="27">
        <f aca="true" t="shared" si="5" ref="AC7:AC51">Q7+AA7</f>
        <v>2132.35756</v>
      </c>
      <c r="AD7" s="28">
        <v>5107131.109999988</v>
      </c>
      <c r="AE7" s="74">
        <v>81024.97000000004</v>
      </c>
      <c r="AF7" s="74">
        <v>2750</v>
      </c>
      <c r="AG7" s="74">
        <v>90665.62000000002</v>
      </c>
      <c r="AH7" s="74">
        <v>1072488.739999998</v>
      </c>
      <c r="AI7" s="74">
        <v>517747.3699999985</v>
      </c>
      <c r="AJ7" s="30">
        <f aca="true" t="shared" si="6" ref="AJ7:AJ51">SUM(AD7:AI7)</f>
        <v>6871807.809999985</v>
      </c>
      <c r="AK7" s="31">
        <v>226018.73000000007</v>
      </c>
      <c r="AL7" s="31">
        <v>0</v>
      </c>
      <c r="AM7" s="32">
        <f aca="true" t="shared" si="7" ref="AM7:AM51">SUM(AK7:AL7)</f>
        <v>226018.73000000007</v>
      </c>
      <c r="AN7" s="33">
        <f aca="true" t="shared" si="8" ref="AN7:AN44">SUM(AM7,AJ7)</f>
        <v>7097826.539999985</v>
      </c>
      <c r="AO7" s="4"/>
    </row>
    <row r="8" spans="1:41" ht="75">
      <c r="A8" s="12" t="s">
        <v>249</v>
      </c>
      <c r="B8" s="12" t="s">
        <v>63</v>
      </c>
      <c r="C8" s="12" t="s">
        <v>230</v>
      </c>
      <c r="D8" s="75">
        <v>92</v>
      </c>
      <c r="E8" s="75">
        <v>87.41</v>
      </c>
      <c r="F8" s="75">
        <v>134</v>
      </c>
      <c r="G8" s="75">
        <v>122</v>
      </c>
      <c r="H8" s="75">
        <v>280</v>
      </c>
      <c r="I8" s="75">
        <v>266.78</v>
      </c>
      <c r="J8" s="75">
        <v>103</v>
      </c>
      <c r="K8" s="75">
        <v>95.57</v>
      </c>
      <c r="L8" s="75">
        <v>3</v>
      </c>
      <c r="M8" s="75">
        <v>3</v>
      </c>
      <c r="N8" s="75">
        <v>0</v>
      </c>
      <c r="O8" s="75">
        <v>0</v>
      </c>
      <c r="P8" s="25">
        <f t="shared" si="0"/>
        <v>612</v>
      </c>
      <c r="Q8" s="70">
        <f t="shared" si="1"/>
        <v>574.76</v>
      </c>
      <c r="R8" s="75">
        <v>0</v>
      </c>
      <c r="S8" s="75">
        <v>0</v>
      </c>
      <c r="T8" s="75">
        <v>0</v>
      </c>
      <c r="U8" s="75">
        <v>0</v>
      </c>
      <c r="V8" s="75">
        <v>0</v>
      </c>
      <c r="W8" s="75">
        <v>0</v>
      </c>
      <c r="X8" s="75">
        <v>0</v>
      </c>
      <c r="Y8" s="75">
        <v>0</v>
      </c>
      <c r="Z8" s="26">
        <f t="shared" si="2"/>
        <v>0</v>
      </c>
      <c r="AA8" s="26">
        <f t="shared" si="3"/>
        <v>0</v>
      </c>
      <c r="AB8" s="27">
        <f t="shared" si="4"/>
        <v>612</v>
      </c>
      <c r="AC8" s="27">
        <f t="shared" si="5"/>
        <v>574.76</v>
      </c>
      <c r="AD8" s="76">
        <v>1476601</v>
      </c>
      <c r="AE8" s="76">
        <v>72005</v>
      </c>
      <c r="AF8" s="76">
        <v>0</v>
      </c>
      <c r="AG8" s="76">
        <v>37251</v>
      </c>
      <c r="AH8" s="76">
        <v>311077</v>
      </c>
      <c r="AI8" s="76">
        <v>158236</v>
      </c>
      <c r="AJ8" s="30">
        <f t="shared" si="6"/>
        <v>2055170</v>
      </c>
      <c r="AK8" s="31">
        <v>0</v>
      </c>
      <c r="AL8" s="31">
        <v>0</v>
      </c>
      <c r="AM8" s="32">
        <f t="shared" si="7"/>
        <v>0</v>
      </c>
      <c r="AN8" s="33">
        <f t="shared" si="8"/>
        <v>2055170</v>
      </c>
      <c r="AO8" s="4"/>
    </row>
    <row r="9" spans="1:41" ht="75">
      <c r="A9" s="12" t="s">
        <v>39</v>
      </c>
      <c r="B9" s="12" t="s">
        <v>63</v>
      </c>
      <c r="C9" s="12" t="s">
        <v>230</v>
      </c>
      <c r="D9" s="71">
        <v>594</v>
      </c>
      <c r="E9" s="73">
        <v>507.54000000000036</v>
      </c>
      <c r="F9" s="73">
        <v>474</v>
      </c>
      <c r="G9" s="73">
        <v>429.84000000000026</v>
      </c>
      <c r="H9" s="73">
        <v>415</v>
      </c>
      <c r="I9" s="73">
        <v>392.3500000000001</v>
      </c>
      <c r="J9" s="73">
        <v>86</v>
      </c>
      <c r="K9" s="73">
        <v>85.55</v>
      </c>
      <c r="L9" s="73">
        <v>5</v>
      </c>
      <c r="M9" s="73">
        <v>5</v>
      </c>
      <c r="N9" s="73">
        <v>0</v>
      </c>
      <c r="O9" s="73">
        <v>0</v>
      </c>
      <c r="P9" s="25">
        <f t="shared" si="0"/>
        <v>1574</v>
      </c>
      <c r="Q9" s="70">
        <f t="shared" si="1"/>
        <v>1420.2800000000007</v>
      </c>
      <c r="R9" s="73">
        <v>212</v>
      </c>
      <c r="S9" s="73">
        <v>212</v>
      </c>
      <c r="T9" s="73">
        <v>7</v>
      </c>
      <c r="U9" s="73">
        <v>7</v>
      </c>
      <c r="V9" s="73">
        <v>0</v>
      </c>
      <c r="W9" s="73">
        <v>0</v>
      </c>
      <c r="X9" s="73">
        <v>0</v>
      </c>
      <c r="Y9" s="73">
        <v>0</v>
      </c>
      <c r="Z9" s="26">
        <f t="shared" si="2"/>
        <v>219</v>
      </c>
      <c r="AA9" s="26">
        <f t="shared" si="3"/>
        <v>219</v>
      </c>
      <c r="AB9" s="27">
        <f t="shared" si="4"/>
        <v>1793</v>
      </c>
      <c r="AC9" s="27">
        <f t="shared" si="5"/>
        <v>1639.2800000000007</v>
      </c>
      <c r="AD9" s="28">
        <v>3127033.759999988</v>
      </c>
      <c r="AE9" s="74">
        <v>2601.1800000000003</v>
      </c>
      <c r="AF9" s="74">
        <v>250</v>
      </c>
      <c r="AG9" s="74">
        <v>148677.48999999996</v>
      </c>
      <c r="AH9" s="74">
        <v>660402.3199999982</v>
      </c>
      <c r="AI9" s="74">
        <v>306341.6700000008</v>
      </c>
      <c r="AJ9" s="30">
        <f t="shared" si="6"/>
        <v>4245306.419999987</v>
      </c>
      <c r="AK9" s="31">
        <v>309456.53</v>
      </c>
      <c r="AL9" s="31">
        <v>75662.73</v>
      </c>
      <c r="AM9" s="32">
        <f t="shared" si="7"/>
        <v>385119.26</v>
      </c>
      <c r="AN9" s="33">
        <f t="shared" si="8"/>
        <v>4630425.679999987</v>
      </c>
      <c r="AO9" s="4"/>
    </row>
    <row r="10" spans="1:41" ht="75">
      <c r="A10" s="12" t="s">
        <v>145</v>
      </c>
      <c r="B10" s="12" t="s">
        <v>63</v>
      </c>
      <c r="C10" s="12" t="s">
        <v>230</v>
      </c>
      <c r="D10" s="71">
        <v>33</v>
      </c>
      <c r="E10" s="73">
        <v>30.79</v>
      </c>
      <c r="F10" s="73">
        <v>27</v>
      </c>
      <c r="G10" s="73">
        <v>26.44</v>
      </c>
      <c r="H10" s="73">
        <v>47</v>
      </c>
      <c r="I10" s="73">
        <v>45.63</v>
      </c>
      <c r="J10" s="73">
        <v>46</v>
      </c>
      <c r="K10" s="73">
        <v>45.48</v>
      </c>
      <c r="L10" s="73">
        <v>2</v>
      </c>
      <c r="M10" s="73">
        <v>2</v>
      </c>
      <c r="N10" s="73">
        <v>0</v>
      </c>
      <c r="O10" s="73">
        <v>0</v>
      </c>
      <c r="P10" s="25">
        <f t="shared" si="0"/>
        <v>155</v>
      </c>
      <c r="Q10" s="70">
        <f t="shared" si="1"/>
        <v>150.34</v>
      </c>
      <c r="R10" s="73">
        <v>12</v>
      </c>
      <c r="S10" s="73">
        <v>10.5</v>
      </c>
      <c r="T10" s="73">
        <v>0</v>
      </c>
      <c r="U10" s="73">
        <v>0</v>
      </c>
      <c r="V10" s="73">
        <v>0</v>
      </c>
      <c r="W10" s="73">
        <v>0</v>
      </c>
      <c r="X10" s="73">
        <v>0</v>
      </c>
      <c r="Y10" s="73">
        <v>0</v>
      </c>
      <c r="Z10" s="26">
        <f t="shared" si="2"/>
        <v>12</v>
      </c>
      <c r="AA10" s="26">
        <f t="shared" si="3"/>
        <v>10.5</v>
      </c>
      <c r="AB10" s="27">
        <f t="shared" si="4"/>
        <v>167</v>
      </c>
      <c r="AC10" s="27">
        <f t="shared" si="5"/>
        <v>160.84</v>
      </c>
      <c r="AD10" s="28">
        <v>462128</v>
      </c>
      <c r="AE10" s="74">
        <v>15887</v>
      </c>
      <c r="AF10" s="74">
        <v>12200</v>
      </c>
      <c r="AG10" s="74">
        <v>4143</v>
      </c>
      <c r="AH10" s="74">
        <v>100230</v>
      </c>
      <c r="AI10" s="74">
        <v>52503</v>
      </c>
      <c r="AJ10" s="30">
        <f t="shared" si="6"/>
        <v>647091</v>
      </c>
      <c r="AK10" s="31">
        <v>54427</v>
      </c>
      <c r="AL10" s="31">
        <v>0</v>
      </c>
      <c r="AM10" s="32">
        <f t="shared" si="7"/>
        <v>54427</v>
      </c>
      <c r="AN10" s="33">
        <f t="shared" si="8"/>
        <v>701518</v>
      </c>
      <c r="AO10" s="72"/>
    </row>
    <row r="11" spans="1:41" ht="75">
      <c r="A11" s="12" t="s">
        <v>207</v>
      </c>
      <c r="B11" s="12" t="s">
        <v>120</v>
      </c>
      <c r="C11" s="12" t="s">
        <v>230</v>
      </c>
      <c r="D11" s="73">
        <v>0</v>
      </c>
      <c r="E11" s="73">
        <v>0</v>
      </c>
      <c r="F11" s="73">
        <v>0</v>
      </c>
      <c r="G11" s="73">
        <v>0</v>
      </c>
      <c r="H11" s="73">
        <v>0</v>
      </c>
      <c r="I11" s="73">
        <v>0</v>
      </c>
      <c r="J11" s="73">
        <v>0</v>
      </c>
      <c r="K11" s="73">
        <v>0</v>
      </c>
      <c r="L11" s="73">
        <v>0</v>
      </c>
      <c r="M11" s="73">
        <v>0</v>
      </c>
      <c r="N11" s="73">
        <v>0</v>
      </c>
      <c r="O11" s="73">
        <v>0</v>
      </c>
      <c r="P11" s="25">
        <f t="shared" si="0"/>
        <v>0</v>
      </c>
      <c r="Q11" s="70">
        <f t="shared" si="1"/>
        <v>0</v>
      </c>
      <c r="R11" s="73">
        <v>0</v>
      </c>
      <c r="S11" s="73">
        <v>0</v>
      </c>
      <c r="T11" s="73">
        <v>0</v>
      </c>
      <c r="U11" s="73">
        <v>0</v>
      </c>
      <c r="V11" s="73">
        <v>0</v>
      </c>
      <c r="W11" s="73">
        <v>0</v>
      </c>
      <c r="X11" s="73">
        <v>0</v>
      </c>
      <c r="Y11" s="73">
        <v>0</v>
      </c>
      <c r="Z11" s="26">
        <f t="shared" si="2"/>
        <v>0</v>
      </c>
      <c r="AA11" s="26">
        <f t="shared" si="3"/>
        <v>0</v>
      </c>
      <c r="AB11" s="27">
        <f t="shared" si="4"/>
        <v>0</v>
      </c>
      <c r="AC11" s="27">
        <f t="shared" si="5"/>
        <v>0</v>
      </c>
      <c r="AD11" s="73">
        <v>0</v>
      </c>
      <c r="AE11" s="73">
        <v>0</v>
      </c>
      <c r="AF11" s="73">
        <v>0</v>
      </c>
      <c r="AG11" s="73">
        <v>0</v>
      </c>
      <c r="AH11" s="73">
        <v>0</v>
      </c>
      <c r="AI11" s="73">
        <v>0</v>
      </c>
      <c r="AJ11" s="30">
        <f t="shared" si="6"/>
        <v>0</v>
      </c>
      <c r="AK11" s="31">
        <v>0</v>
      </c>
      <c r="AL11" s="31">
        <v>0</v>
      </c>
      <c r="AM11" s="32">
        <f t="shared" si="7"/>
        <v>0</v>
      </c>
      <c r="AN11" s="33">
        <f t="shared" si="8"/>
        <v>0</v>
      </c>
      <c r="AO11" s="4"/>
    </row>
    <row r="12" spans="1:41" ht="60">
      <c r="A12" s="12" t="s">
        <v>147</v>
      </c>
      <c r="B12" s="12" t="s">
        <v>120</v>
      </c>
      <c r="C12" s="12" t="s">
        <v>230</v>
      </c>
      <c r="D12" s="73">
        <v>0</v>
      </c>
      <c r="E12" s="73">
        <v>0</v>
      </c>
      <c r="F12" s="73">
        <v>0</v>
      </c>
      <c r="G12" s="73">
        <v>0</v>
      </c>
      <c r="H12" s="73">
        <v>0</v>
      </c>
      <c r="I12" s="73">
        <v>0</v>
      </c>
      <c r="J12" s="73">
        <v>0</v>
      </c>
      <c r="K12" s="73">
        <v>0</v>
      </c>
      <c r="L12" s="73">
        <v>0</v>
      </c>
      <c r="M12" s="73">
        <v>0</v>
      </c>
      <c r="N12" s="73">
        <v>0</v>
      </c>
      <c r="O12" s="73">
        <v>0</v>
      </c>
      <c r="P12" s="25">
        <f t="shared" si="0"/>
        <v>0</v>
      </c>
      <c r="Q12" s="70">
        <f t="shared" si="1"/>
        <v>0</v>
      </c>
      <c r="R12" s="73">
        <v>0</v>
      </c>
      <c r="S12" s="73">
        <v>0</v>
      </c>
      <c r="T12" s="73">
        <v>0</v>
      </c>
      <c r="U12" s="73">
        <v>0</v>
      </c>
      <c r="V12" s="73">
        <v>0</v>
      </c>
      <c r="W12" s="73">
        <v>0</v>
      </c>
      <c r="X12" s="73">
        <v>0</v>
      </c>
      <c r="Y12" s="73">
        <v>0</v>
      </c>
      <c r="Z12" s="26">
        <f t="shared" si="2"/>
        <v>0</v>
      </c>
      <c r="AA12" s="26">
        <f t="shared" si="3"/>
        <v>0</v>
      </c>
      <c r="AB12" s="27">
        <f t="shared" si="4"/>
        <v>0</v>
      </c>
      <c r="AC12" s="27">
        <f t="shared" si="5"/>
        <v>0</v>
      </c>
      <c r="AD12" s="73">
        <v>0</v>
      </c>
      <c r="AE12" s="73">
        <v>0</v>
      </c>
      <c r="AF12" s="73">
        <v>0</v>
      </c>
      <c r="AG12" s="73">
        <v>0</v>
      </c>
      <c r="AH12" s="73">
        <v>0</v>
      </c>
      <c r="AI12" s="73">
        <v>0</v>
      </c>
      <c r="AJ12" s="30">
        <f t="shared" si="6"/>
        <v>0</v>
      </c>
      <c r="AK12" s="31">
        <v>0</v>
      </c>
      <c r="AL12" s="31">
        <v>0</v>
      </c>
      <c r="AM12" s="32">
        <f t="shared" si="7"/>
        <v>0</v>
      </c>
      <c r="AN12" s="33">
        <f t="shared" si="8"/>
        <v>0</v>
      </c>
      <c r="AO12" s="4"/>
    </row>
    <row r="13" spans="1:41" ht="60">
      <c r="A13" s="12" t="s">
        <v>231</v>
      </c>
      <c r="B13" s="12" t="s">
        <v>120</v>
      </c>
      <c r="C13" s="12" t="s">
        <v>230</v>
      </c>
      <c r="D13" s="71">
        <v>0</v>
      </c>
      <c r="E13" s="73">
        <v>0</v>
      </c>
      <c r="F13" s="73">
        <v>0</v>
      </c>
      <c r="G13" s="73">
        <v>0</v>
      </c>
      <c r="H13" s="73">
        <v>0</v>
      </c>
      <c r="I13" s="73">
        <v>0</v>
      </c>
      <c r="J13" s="73">
        <v>0</v>
      </c>
      <c r="K13" s="73">
        <v>0</v>
      </c>
      <c r="L13" s="73">
        <v>0</v>
      </c>
      <c r="M13" s="73">
        <v>0</v>
      </c>
      <c r="N13" s="73">
        <v>451</v>
      </c>
      <c r="O13" s="73">
        <v>430.13</v>
      </c>
      <c r="P13" s="25">
        <f t="shared" si="0"/>
        <v>451</v>
      </c>
      <c r="Q13" s="70">
        <f t="shared" si="1"/>
        <v>430.13</v>
      </c>
      <c r="R13" s="73">
        <v>12</v>
      </c>
      <c r="S13" s="73">
        <v>12</v>
      </c>
      <c r="T13" s="73">
        <v>0</v>
      </c>
      <c r="U13" s="73">
        <v>0</v>
      </c>
      <c r="V13" s="73">
        <v>10</v>
      </c>
      <c r="W13" s="73">
        <v>10</v>
      </c>
      <c r="X13" s="73">
        <v>0</v>
      </c>
      <c r="Y13" s="73">
        <v>0</v>
      </c>
      <c r="Z13" s="26">
        <f t="shared" si="2"/>
        <v>22</v>
      </c>
      <c r="AA13" s="26">
        <f t="shared" si="3"/>
        <v>22</v>
      </c>
      <c r="AB13" s="27">
        <f t="shared" si="4"/>
        <v>473</v>
      </c>
      <c r="AC13" s="27">
        <f t="shared" si="5"/>
        <v>452.13</v>
      </c>
      <c r="AD13" s="28">
        <v>1345707.75</v>
      </c>
      <c r="AE13" s="74">
        <v>48555.04</v>
      </c>
      <c r="AF13" s="74">
        <v>0</v>
      </c>
      <c r="AG13" s="74">
        <v>1452.87</v>
      </c>
      <c r="AH13" s="74">
        <v>118870.93</v>
      </c>
      <c r="AI13" s="74">
        <v>151419.68</v>
      </c>
      <c r="AJ13" s="30">
        <f t="shared" si="6"/>
        <v>1666006.27</v>
      </c>
      <c r="AK13" s="31">
        <v>33335.19</v>
      </c>
      <c r="AL13" s="31">
        <v>0</v>
      </c>
      <c r="AM13" s="32">
        <f t="shared" si="7"/>
        <v>33335.19</v>
      </c>
      <c r="AN13" s="33">
        <f t="shared" si="8"/>
        <v>1699341.46</v>
      </c>
      <c r="AO13" s="72"/>
    </row>
    <row r="14" spans="1:41" ht="60">
      <c r="A14" s="12" t="s">
        <v>32</v>
      </c>
      <c r="B14" s="12" t="s">
        <v>120</v>
      </c>
      <c r="C14" s="12" t="s">
        <v>230</v>
      </c>
      <c r="D14" s="71">
        <v>9</v>
      </c>
      <c r="E14" s="73">
        <v>7.94</v>
      </c>
      <c r="F14" s="73">
        <v>25</v>
      </c>
      <c r="G14" s="73">
        <v>24.89</v>
      </c>
      <c r="H14" s="73">
        <v>20</v>
      </c>
      <c r="I14" s="73">
        <v>18.54</v>
      </c>
      <c r="J14" s="73">
        <v>11</v>
      </c>
      <c r="K14" s="73">
        <v>10.92</v>
      </c>
      <c r="L14" s="73">
        <v>5</v>
      </c>
      <c r="M14" s="73">
        <v>4.6</v>
      </c>
      <c r="N14" s="73">
        <v>0</v>
      </c>
      <c r="O14" s="73">
        <v>0</v>
      </c>
      <c r="P14" s="25">
        <f t="shared" si="0"/>
        <v>70</v>
      </c>
      <c r="Q14" s="70">
        <f t="shared" si="1"/>
        <v>66.89</v>
      </c>
      <c r="R14" s="73">
        <v>1</v>
      </c>
      <c r="S14" s="73">
        <v>1</v>
      </c>
      <c r="T14" s="73">
        <v>1</v>
      </c>
      <c r="U14" s="73">
        <v>1</v>
      </c>
      <c r="V14" s="73">
        <v>0</v>
      </c>
      <c r="W14" s="73">
        <v>0</v>
      </c>
      <c r="X14" s="73">
        <v>0</v>
      </c>
      <c r="Y14" s="73">
        <v>0</v>
      </c>
      <c r="Z14" s="26">
        <f t="shared" si="2"/>
        <v>2</v>
      </c>
      <c r="AA14" s="26">
        <f t="shared" si="3"/>
        <v>2</v>
      </c>
      <c r="AB14" s="27">
        <f t="shared" si="4"/>
        <v>72</v>
      </c>
      <c r="AC14" s="27">
        <f t="shared" si="5"/>
        <v>68.89</v>
      </c>
      <c r="AD14" s="28">
        <v>185829</v>
      </c>
      <c r="AE14" s="74">
        <v>2092</v>
      </c>
      <c r="AF14" s="74">
        <v>0</v>
      </c>
      <c r="AG14" s="74">
        <v>422</v>
      </c>
      <c r="AH14" s="74">
        <v>38691</v>
      </c>
      <c r="AI14" s="74">
        <v>19166</v>
      </c>
      <c r="AJ14" s="30">
        <f t="shared" si="6"/>
        <v>246200</v>
      </c>
      <c r="AK14" s="31">
        <v>6384</v>
      </c>
      <c r="AL14" s="31">
        <v>0</v>
      </c>
      <c r="AM14" s="32">
        <f t="shared" si="7"/>
        <v>6384</v>
      </c>
      <c r="AN14" s="33">
        <f t="shared" si="8"/>
        <v>252584</v>
      </c>
      <c r="AO14" s="4"/>
    </row>
    <row r="15" spans="1:41" ht="60">
      <c r="A15" s="12" t="s">
        <v>33</v>
      </c>
      <c r="B15" s="12" t="s">
        <v>120</v>
      </c>
      <c r="C15" s="12" t="s">
        <v>230</v>
      </c>
      <c r="D15" s="71">
        <v>1636</v>
      </c>
      <c r="E15" s="73">
        <v>1530.6199999999956</v>
      </c>
      <c r="F15" s="73">
        <v>2490</v>
      </c>
      <c r="G15" s="73">
        <v>2324.3199999999906</v>
      </c>
      <c r="H15" s="73">
        <v>2989</v>
      </c>
      <c r="I15" s="73">
        <v>2799.599999999992</v>
      </c>
      <c r="J15" s="73">
        <v>1798</v>
      </c>
      <c r="K15" s="73">
        <v>1712.9799999999952</v>
      </c>
      <c r="L15" s="73">
        <v>88</v>
      </c>
      <c r="M15" s="73">
        <v>86.76</v>
      </c>
      <c r="N15" s="73">
        <v>917</v>
      </c>
      <c r="O15" s="73">
        <v>903.9899999999999</v>
      </c>
      <c r="P15" s="25">
        <f t="shared" si="0"/>
        <v>9918</v>
      </c>
      <c r="Q15" s="70">
        <f>SUM(E15,G15,I15,K15,M15,O15)</f>
        <v>9358.269999999973</v>
      </c>
      <c r="R15" s="73">
        <v>158</v>
      </c>
      <c r="S15" s="73">
        <v>150.51999999999998</v>
      </c>
      <c r="T15" s="73">
        <v>33</v>
      </c>
      <c r="U15" s="73">
        <v>31.49</v>
      </c>
      <c r="V15" s="73">
        <v>8</v>
      </c>
      <c r="W15" s="73">
        <v>8</v>
      </c>
      <c r="X15" s="73">
        <v>317</v>
      </c>
      <c r="Y15" s="73">
        <v>285.29999999999995</v>
      </c>
      <c r="Z15" s="26">
        <f t="shared" si="2"/>
        <v>516</v>
      </c>
      <c r="AA15" s="26">
        <f t="shared" si="3"/>
        <v>475.30999999999995</v>
      </c>
      <c r="AB15" s="27">
        <f t="shared" si="4"/>
        <v>10434</v>
      </c>
      <c r="AC15" s="27">
        <f t="shared" si="5"/>
        <v>9833.579999999973</v>
      </c>
      <c r="AD15" s="28">
        <v>26094198.93</v>
      </c>
      <c r="AE15" s="74">
        <v>308501.06</v>
      </c>
      <c r="AF15" s="74">
        <v>6095617.44</v>
      </c>
      <c r="AG15" s="74">
        <v>1131290.8399999999</v>
      </c>
      <c r="AH15" s="74">
        <v>4580559.81</v>
      </c>
      <c r="AI15" s="74">
        <v>3630474.97</v>
      </c>
      <c r="AJ15" s="30">
        <f t="shared" si="6"/>
        <v>41840643.05</v>
      </c>
      <c r="AK15" s="31">
        <v>461877.7200000001</v>
      </c>
      <c r="AL15" s="31">
        <v>245154.77999999956</v>
      </c>
      <c r="AM15" s="32">
        <f t="shared" si="7"/>
        <v>707032.4999999997</v>
      </c>
      <c r="AN15" s="33">
        <f t="shared" si="8"/>
        <v>42547675.55</v>
      </c>
      <c r="AO15" s="4"/>
    </row>
    <row r="16" spans="1:41" ht="60">
      <c r="A16" s="12" t="s">
        <v>35</v>
      </c>
      <c r="B16" s="12" t="s">
        <v>120</v>
      </c>
      <c r="C16" s="12" t="s">
        <v>230</v>
      </c>
      <c r="D16" s="71">
        <v>11</v>
      </c>
      <c r="E16" s="73">
        <v>10.3</v>
      </c>
      <c r="F16" s="73">
        <v>21</v>
      </c>
      <c r="G16" s="73">
        <v>20.21</v>
      </c>
      <c r="H16" s="73">
        <v>118</v>
      </c>
      <c r="I16" s="73">
        <v>111.26</v>
      </c>
      <c r="J16" s="73">
        <v>26</v>
      </c>
      <c r="K16" s="73">
        <v>24.8</v>
      </c>
      <c r="L16" s="73">
        <v>2</v>
      </c>
      <c r="M16" s="73">
        <v>2</v>
      </c>
      <c r="N16" s="73">
        <v>5</v>
      </c>
      <c r="O16" s="73">
        <v>0.75</v>
      </c>
      <c r="P16" s="25">
        <f t="shared" si="0"/>
        <v>183</v>
      </c>
      <c r="Q16" s="70">
        <f t="shared" si="1"/>
        <v>169.32000000000002</v>
      </c>
      <c r="R16" s="73">
        <v>0</v>
      </c>
      <c r="S16" s="73">
        <v>0</v>
      </c>
      <c r="T16" s="73">
        <v>0</v>
      </c>
      <c r="U16" s="73">
        <v>0</v>
      </c>
      <c r="V16" s="73">
        <v>0</v>
      </c>
      <c r="W16" s="73">
        <v>0</v>
      </c>
      <c r="X16" s="73">
        <v>0</v>
      </c>
      <c r="Y16" s="73">
        <v>0</v>
      </c>
      <c r="Z16" s="26">
        <f t="shared" si="2"/>
        <v>0</v>
      </c>
      <c r="AA16" s="26">
        <f t="shared" si="3"/>
        <v>0</v>
      </c>
      <c r="AB16" s="27">
        <f t="shared" si="4"/>
        <v>183</v>
      </c>
      <c r="AC16" s="27">
        <f t="shared" si="5"/>
        <v>169.32000000000002</v>
      </c>
      <c r="AD16" s="28">
        <v>447252.03</v>
      </c>
      <c r="AE16" s="74">
        <v>11542.44</v>
      </c>
      <c r="AF16" s="74">
        <v>8845.4</v>
      </c>
      <c r="AG16" s="74">
        <v>0</v>
      </c>
      <c r="AH16" s="74">
        <v>93321.9</v>
      </c>
      <c r="AI16" s="74">
        <v>47121.86</v>
      </c>
      <c r="AJ16" s="30">
        <f t="shared" si="6"/>
        <v>608083.63</v>
      </c>
      <c r="AK16" s="31">
        <v>0</v>
      </c>
      <c r="AL16" s="31">
        <v>0</v>
      </c>
      <c r="AM16" s="32">
        <f t="shared" si="7"/>
        <v>0</v>
      </c>
      <c r="AN16" s="33">
        <f t="shared" si="8"/>
        <v>608083.63</v>
      </c>
      <c r="AO16" s="4"/>
    </row>
    <row r="17" spans="1:41" ht="60">
      <c r="A17" s="12" t="s">
        <v>36</v>
      </c>
      <c r="B17" s="12" t="s">
        <v>120</v>
      </c>
      <c r="C17" s="12" t="s">
        <v>230</v>
      </c>
      <c r="D17" s="71">
        <v>24</v>
      </c>
      <c r="E17" s="73">
        <v>22.66</v>
      </c>
      <c r="F17" s="73">
        <v>114</v>
      </c>
      <c r="G17" s="73">
        <v>111.65</v>
      </c>
      <c r="H17" s="73">
        <v>122</v>
      </c>
      <c r="I17" s="73">
        <v>118.47</v>
      </c>
      <c r="J17" s="73">
        <v>42</v>
      </c>
      <c r="K17" s="73">
        <v>41.55</v>
      </c>
      <c r="L17" s="73">
        <v>6</v>
      </c>
      <c r="M17" s="73">
        <v>5.2</v>
      </c>
      <c r="N17" s="73">
        <v>0</v>
      </c>
      <c r="O17" s="73">
        <v>0</v>
      </c>
      <c r="P17" s="25">
        <f t="shared" si="0"/>
        <v>308</v>
      </c>
      <c r="Q17" s="70">
        <f t="shared" si="1"/>
        <v>299.53</v>
      </c>
      <c r="R17" s="73">
        <v>8</v>
      </c>
      <c r="S17" s="73">
        <v>8</v>
      </c>
      <c r="T17" s="73">
        <v>1</v>
      </c>
      <c r="U17" s="73">
        <v>1</v>
      </c>
      <c r="V17" s="73">
        <v>5</v>
      </c>
      <c r="W17" s="73">
        <v>5</v>
      </c>
      <c r="X17" s="73">
        <v>0</v>
      </c>
      <c r="Y17" s="73">
        <v>0</v>
      </c>
      <c r="Z17" s="26">
        <f t="shared" si="2"/>
        <v>14</v>
      </c>
      <c r="AA17" s="26">
        <f t="shared" si="3"/>
        <v>14</v>
      </c>
      <c r="AB17" s="27">
        <f t="shared" si="4"/>
        <v>322</v>
      </c>
      <c r="AC17" s="27">
        <f t="shared" si="5"/>
        <v>313.53</v>
      </c>
      <c r="AD17" s="28">
        <v>792142.24</v>
      </c>
      <c r="AE17" s="74">
        <v>0</v>
      </c>
      <c r="AF17" s="74">
        <v>0</v>
      </c>
      <c r="AG17" s="74">
        <v>13318.1</v>
      </c>
      <c r="AH17" s="74">
        <v>166114.44</v>
      </c>
      <c r="AI17" s="74">
        <v>82075.79</v>
      </c>
      <c r="AJ17" s="30">
        <f t="shared" si="6"/>
        <v>1053650.57</v>
      </c>
      <c r="AK17" s="31">
        <v>89037.84</v>
      </c>
      <c r="AL17" s="31">
        <v>0</v>
      </c>
      <c r="AM17" s="32">
        <f t="shared" si="7"/>
        <v>89037.84</v>
      </c>
      <c r="AN17" s="33">
        <f t="shared" si="8"/>
        <v>1142688.4100000001</v>
      </c>
      <c r="AO17" s="4"/>
    </row>
    <row r="18" spans="1:41" ht="60">
      <c r="A18" s="12" t="s">
        <v>37</v>
      </c>
      <c r="B18" s="12" t="s">
        <v>120</v>
      </c>
      <c r="C18" s="12" t="s">
        <v>230</v>
      </c>
      <c r="D18" s="71">
        <v>2</v>
      </c>
      <c r="E18" s="73">
        <v>1.65</v>
      </c>
      <c r="F18" s="73">
        <v>5</v>
      </c>
      <c r="G18" s="73">
        <v>4.51</v>
      </c>
      <c r="H18" s="73">
        <v>12</v>
      </c>
      <c r="I18" s="73">
        <v>10.37</v>
      </c>
      <c r="J18" s="73">
        <v>3</v>
      </c>
      <c r="K18" s="73">
        <v>3</v>
      </c>
      <c r="L18" s="73">
        <v>1</v>
      </c>
      <c r="M18" s="73">
        <v>1</v>
      </c>
      <c r="N18" s="73">
        <v>0</v>
      </c>
      <c r="O18" s="73">
        <v>0</v>
      </c>
      <c r="P18" s="25">
        <f t="shared" si="0"/>
        <v>23</v>
      </c>
      <c r="Q18" s="70">
        <f t="shared" si="1"/>
        <v>20.53</v>
      </c>
      <c r="R18" s="73">
        <v>0</v>
      </c>
      <c r="S18" s="73">
        <v>0</v>
      </c>
      <c r="T18" s="73">
        <v>0</v>
      </c>
      <c r="U18" s="73">
        <v>0</v>
      </c>
      <c r="V18" s="73">
        <v>0</v>
      </c>
      <c r="W18" s="73">
        <v>0</v>
      </c>
      <c r="X18" s="73">
        <v>0</v>
      </c>
      <c r="Y18" s="73">
        <v>0</v>
      </c>
      <c r="Z18" s="26">
        <f t="shared" si="2"/>
        <v>0</v>
      </c>
      <c r="AA18" s="26">
        <f t="shared" si="3"/>
        <v>0</v>
      </c>
      <c r="AB18" s="27">
        <f t="shared" si="4"/>
        <v>23</v>
      </c>
      <c r="AC18" s="27">
        <f t="shared" si="5"/>
        <v>20.53</v>
      </c>
      <c r="AD18" s="28">
        <f>61025.77+60</f>
        <v>61085.77</v>
      </c>
      <c r="AE18" s="74">
        <v>175</v>
      </c>
      <c r="AF18" s="74">
        <v>0</v>
      </c>
      <c r="AG18" s="74">
        <v>226.27</v>
      </c>
      <c r="AH18" s="74">
        <v>12974.68</v>
      </c>
      <c r="AI18" s="74">
        <v>6217.15</v>
      </c>
      <c r="AJ18" s="30">
        <f t="shared" si="6"/>
        <v>80678.87</v>
      </c>
      <c r="AK18" s="31">
        <v>0</v>
      </c>
      <c r="AL18" s="31">
        <v>0</v>
      </c>
      <c r="AM18" s="32">
        <f t="shared" si="7"/>
        <v>0</v>
      </c>
      <c r="AN18" s="33">
        <f t="shared" si="8"/>
        <v>80678.87</v>
      </c>
      <c r="AO18" s="4"/>
    </row>
    <row r="19" spans="1:41" ht="60">
      <c r="A19" s="12" t="s">
        <v>38</v>
      </c>
      <c r="B19" s="12" t="s">
        <v>157</v>
      </c>
      <c r="C19" s="12" t="s">
        <v>230</v>
      </c>
      <c r="D19" s="71">
        <v>291</v>
      </c>
      <c r="E19" s="73">
        <v>273.65999999999997</v>
      </c>
      <c r="F19" s="73">
        <v>405</v>
      </c>
      <c r="G19" s="73">
        <v>380.77</v>
      </c>
      <c r="H19" s="73">
        <v>1351</v>
      </c>
      <c r="I19" s="73">
        <v>1258.4999999999993</v>
      </c>
      <c r="J19" s="73">
        <v>175</v>
      </c>
      <c r="K19" s="73">
        <v>169.09999999999997</v>
      </c>
      <c r="L19" s="73">
        <v>18</v>
      </c>
      <c r="M19" s="73">
        <v>17.9</v>
      </c>
      <c r="N19" s="73">
        <v>9</v>
      </c>
      <c r="O19" s="73">
        <v>8.440000000000001</v>
      </c>
      <c r="P19" s="25">
        <f t="shared" si="0"/>
        <v>2249</v>
      </c>
      <c r="Q19" s="70">
        <f t="shared" si="1"/>
        <v>2108.3699999999994</v>
      </c>
      <c r="R19" s="73">
        <v>214</v>
      </c>
      <c r="S19" s="73">
        <v>211.99999999999997</v>
      </c>
      <c r="T19" s="73">
        <v>0</v>
      </c>
      <c r="U19" s="73">
        <v>0</v>
      </c>
      <c r="V19" s="73">
        <v>0</v>
      </c>
      <c r="W19" s="73">
        <v>0</v>
      </c>
      <c r="X19" s="73">
        <v>0</v>
      </c>
      <c r="Y19" s="73">
        <v>0</v>
      </c>
      <c r="Z19" s="26">
        <f t="shared" si="2"/>
        <v>214</v>
      </c>
      <c r="AA19" s="26">
        <f t="shared" si="3"/>
        <v>211.99999999999997</v>
      </c>
      <c r="AB19" s="27">
        <f t="shared" si="4"/>
        <v>2463</v>
      </c>
      <c r="AC19" s="27">
        <f t="shared" si="5"/>
        <v>2320.3699999999994</v>
      </c>
      <c r="AD19" s="28">
        <v>5153875.73</v>
      </c>
      <c r="AE19" s="74">
        <v>35931.869999999995</v>
      </c>
      <c r="AF19" s="74">
        <v>0</v>
      </c>
      <c r="AG19" s="74">
        <v>78292.50000000001</v>
      </c>
      <c r="AH19" s="74">
        <v>1063502.1699999985</v>
      </c>
      <c r="AI19" s="74">
        <v>509841.779999997</v>
      </c>
      <c r="AJ19" s="30">
        <f t="shared" si="6"/>
        <v>6841444.049999997</v>
      </c>
      <c r="AK19" s="31">
        <v>369698.69</v>
      </c>
      <c r="AL19" s="31">
        <v>0</v>
      </c>
      <c r="AM19" s="32">
        <f t="shared" si="7"/>
        <v>369698.69</v>
      </c>
      <c r="AN19" s="33">
        <f t="shared" si="8"/>
        <v>7211142.739999997</v>
      </c>
      <c r="AO19" s="4"/>
    </row>
    <row r="20" spans="1:41" ht="60">
      <c r="A20" s="12" t="s">
        <v>148</v>
      </c>
      <c r="B20" s="12" t="s">
        <v>120</v>
      </c>
      <c r="C20" s="12" t="s">
        <v>230</v>
      </c>
      <c r="D20" s="71">
        <v>266</v>
      </c>
      <c r="E20" s="73">
        <v>219.52</v>
      </c>
      <c r="F20" s="73">
        <v>183</v>
      </c>
      <c r="G20" s="73">
        <v>146.18</v>
      </c>
      <c r="H20" s="73">
        <v>220</v>
      </c>
      <c r="I20" s="73">
        <v>212.42</v>
      </c>
      <c r="J20" s="73">
        <v>69</v>
      </c>
      <c r="K20" s="73">
        <v>66.34</v>
      </c>
      <c r="L20" s="73">
        <v>10</v>
      </c>
      <c r="M20" s="73">
        <v>10</v>
      </c>
      <c r="N20" s="73">
        <v>69</v>
      </c>
      <c r="O20" s="73">
        <v>69</v>
      </c>
      <c r="P20" s="25">
        <f t="shared" si="0"/>
        <v>817</v>
      </c>
      <c r="Q20" s="70">
        <f t="shared" si="1"/>
        <v>723.46</v>
      </c>
      <c r="R20" s="73">
        <v>17</v>
      </c>
      <c r="S20" s="73">
        <v>16</v>
      </c>
      <c r="T20" s="73">
        <v>4</v>
      </c>
      <c r="U20" s="73">
        <v>4</v>
      </c>
      <c r="V20" s="73">
        <v>16</v>
      </c>
      <c r="W20" s="73">
        <v>15</v>
      </c>
      <c r="X20" s="73">
        <v>0</v>
      </c>
      <c r="Y20" s="73">
        <v>0</v>
      </c>
      <c r="Z20" s="26">
        <f t="shared" si="2"/>
        <v>37</v>
      </c>
      <c r="AA20" s="26">
        <f t="shared" si="3"/>
        <v>35</v>
      </c>
      <c r="AB20" s="27">
        <f t="shared" si="4"/>
        <v>854</v>
      </c>
      <c r="AC20" s="27">
        <f t="shared" si="5"/>
        <v>758.46</v>
      </c>
      <c r="AD20" s="28">
        <v>1902290.19</v>
      </c>
      <c r="AE20" s="74">
        <v>6794.1</v>
      </c>
      <c r="AF20" s="74">
        <v>0</v>
      </c>
      <c r="AG20" s="74">
        <v>48082.49</v>
      </c>
      <c r="AH20" s="74">
        <v>382745.25</v>
      </c>
      <c r="AI20" s="74">
        <v>193385.26</v>
      </c>
      <c r="AJ20" s="30">
        <f t="shared" si="6"/>
        <v>2533297.29</v>
      </c>
      <c r="AK20" s="31">
        <v>182025.18</v>
      </c>
      <c r="AL20" s="31">
        <v>440127.1</v>
      </c>
      <c r="AM20" s="32">
        <f t="shared" si="7"/>
        <v>622152.28</v>
      </c>
      <c r="AN20" s="33">
        <f t="shared" si="8"/>
        <v>3155449.5700000003</v>
      </c>
      <c r="AO20" s="4"/>
    </row>
    <row r="21" spans="1:41" ht="60">
      <c r="A21" s="12" t="s">
        <v>40</v>
      </c>
      <c r="B21" s="12" t="s">
        <v>120</v>
      </c>
      <c r="C21" s="12" t="s">
        <v>230</v>
      </c>
      <c r="D21" s="71">
        <v>26</v>
      </c>
      <c r="E21" s="73">
        <v>23</v>
      </c>
      <c r="F21" s="73">
        <v>35</v>
      </c>
      <c r="G21" s="73">
        <v>34</v>
      </c>
      <c r="H21" s="73">
        <v>23</v>
      </c>
      <c r="I21" s="73">
        <v>23</v>
      </c>
      <c r="J21" s="73">
        <v>4</v>
      </c>
      <c r="K21" s="73">
        <v>4</v>
      </c>
      <c r="L21" s="73">
        <v>1</v>
      </c>
      <c r="M21" s="73">
        <v>1</v>
      </c>
      <c r="N21" s="73">
        <v>0</v>
      </c>
      <c r="O21" s="73">
        <v>0</v>
      </c>
      <c r="P21" s="25">
        <f t="shared" si="0"/>
        <v>89</v>
      </c>
      <c r="Q21" s="70">
        <f t="shared" si="1"/>
        <v>85</v>
      </c>
      <c r="R21" s="73">
        <v>0</v>
      </c>
      <c r="S21" s="73">
        <v>0</v>
      </c>
      <c r="T21" s="73">
        <v>0</v>
      </c>
      <c r="U21" s="73">
        <v>0</v>
      </c>
      <c r="V21" s="73">
        <v>0</v>
      </c>
      <c r="W21" s="73">
        <v>0</v>
      </c>
      <c r="X21" s="73">
        <v>0</v>
      </c>
      <c r="Y21" s="73">
        <v>0</v>
      </c>
      <c r="Z21" s="26">
        <f t="shared" si="2"/>
        <v>0</v>
      </c>
      <c r="AA21" s="26">
        <f t="shared" si="3"/>
        <v>0</v>
      </c>
      <c r="AB21" s="27">
        <f t="shared" si="4"/>
        <v>89</v>
      </c>
      <c r="AC21" s="27">
        <f t="shared" si="5"/>
        <v>85</v>
      </c>
      <c r="AD21" s="28">
        <f>274433.62-656.62+530.43+5011.5+1908.55</f>
        <v>281227.48</v>
      </c>
      <c r="AE21" s="74">
        <f>1574.8+18</f>
        <v>1592.8</v>
      </c>
      <c r="AF21" s="74">
        <v>0</v>
      </c>
      <c r="AG21" s="74">
        <v>0</v>
      </c>
      <c r="AH21" s="74">
        <f>11515.62+31516.24</f>
        <v>43031.86</v>
      </c>
      <c r="AI21" s="74">
        <f>29707.26</f>
        <v>29707.26</v>
      </c>
      <c r="AJ21" s="30">
        <f t="shared" si="6"/>
        <v>355559.39999999997</v>
      </c>
      <c r="AK21" s="31">
        <v>0</v>
      </c>
      <c r="AL21" s="31">
        <v>0</v>
      </c>
      <c r="AM21" s="32">
        <f t="shared" si="7"/>
        <v>0</v>
      </c>
      <c r="AN21" s="33">
        <f t="shared" si="8"/>
        <v>355559.39999999997</v>
      </c>
      <c r="AO21" s="4" t="s">
        <v>283</v>
      </c>
    </row>
    <row r="22" spans="1:41" ht="15">
      <c r="A22" s="12"/>
      <c r="B22" s="12"/>
      <c r="C22" s="12"/>
      <c r="D22" s="24"/>
      <c r="E22" s="24"/>
      <c r="F22" s="24"/>
      <c r="G22" s="24"/>
      <c r="H22" s="24"/>
      <c r="I22" s="24"/>
      <c r="J22" s="24"/>
      <c r="K22" s="24"/>
      <c r="L22" s="24"/>
      <c r="M22" s="24"/>
      <c r="N22" s="24"/>
      <c r="O22" s="24"/>
      <c r="P22" s="25">
        <f t="shared" si="0"/>
        <v>0</v>
      </c>
      <c r="Q22" s="25">
        <f t="shared" si="1"/>
        <v>0</v>
      </c>
      <c r="R22" s="24"/>
      <c r="S22" s="24"/>
      <c r="T22" s="24"/>
      <c r="U22" s="24"/>
      <c r="V22" s="24"/>
      <c r="W22" s="24"/>
      <c r="X22" s="24"/>
      <c r="Y22" s="24"/>
      <c r="Z22" s="26">
        <f t="shared" si="2"/>
        <v>0</v>
      </c>
      <c r="AA22" s="26">
        <f t="shared" si="3"/>
        <v>0</v>
      </c>
      <c r="AB22" s="27">
        <f t="shared" si="4"/>
        <v>0</v>
      </c>
      <c r="AC22" s="27">
        <f t="shared" si="5"/>
        <v>0</v>
      </c>
      <c r="AD22" s="28"/>
      <c r="AE22" s="29"/>
      <c r="AF22" s="29"/>
      <c r="AG22" s="29"/>
      <c r="AH22" s="29"/>
      <c r="AI22" s="29"/>
      <c r="AJ22" s="30">
        <f t="shared" si="6"/>
        <v>0</v>
      </c>
      <c r="AK22" s="31"/>
      <c r="AL22" s="31"/>
      <c r="AM22" s="32">
        <f t="shared" si="7"/>
        <v>0</v>
      </c>
      <c r="AN22" s="33">
        <f t="shared" si="8"/>
        <v>0</v>
      </c>
      <c r="AO22" s="4"/>
    </row>
    <row r="23" spans="1:41" ht="15">
      <c r="A23" s="12"/>
      <c r="B23" s="12"/>
      <c r="C23" s="12"/>
      <c r="D23" s="24"/>
      <c r="E23" s="24"/>
      <c r="F23" s="24"/>
      <c r="G23" s="24"/>
      <c r="H23" s="24"/>
      <c r="I23" s="24"/>
      <c r="J23" s="24"/>
      <c r="K23" s="24"/>
      <c r="L23" s="24"/>
      <c r="M23" s="24"/>
      <c r="N23" s="24"/>
      <c r="O23" s="24"/>
      <c r="P23" s="25">
        <f t="shared" si="0"/>
        <v>0</v>
      </c>
      <c r="Q23" s="25">
        <f t="shared" si="1"/>
        <v>0</v>
      </c>
      <c r="R23" s="24"/>
      <c r="S23" s="24"/>
      <c r="T23" s="24"/>
      <c r="U23" s="24"/>
      <c r="V23" s="24"/>
      <c r="W23" s="24"/>
      <c r="X23" s="24"/>
      <c r="Y23" s="24"/>
      <c r="Z23" s="26">
        <f t="shared" si="2"/>
        <v>0</v>
      </c>
      <c r="AA23" s="26">
        <f t="shared" si="3"/>
        <v>0</v>
      </c>
      <c r="AB23" s="27">
        <f t="shared" si="4"/>
        <v>0</v>
      </c>
      <c r="AC23" s="27">
        <f t="shared" si="5"/>
        <v>0</v>
      </c>
      <c r="AD23" s="28"/>
      <c r="AE23" s="29"/>
      <c r="AF23" s="29"/>
      <c r="AG23" s="29"/>
      <c r="AH23" s="29"/>
      <c r="AI23" s="29"/>
      <c r="AJ23" s="30">
        <f t="shared" si="6"/>
        <v>0</v>
      </c>
      <c r="AK23" s="31"/>
      <c r="AL23" s="31"/>
      <c r="AM23" s="32">
        <f t="shared" si="7"/>
        <v>0</v>
      </c>
      <c r="AN23" s="33">
        <f t="shared" si="8"/>
        <v>0</v>
      </c>
      <c r="AO23" s="4"/>
    </row>
    <row r="24" spans="1:41" ht="15">
      <c r="A24" s="12"/>
      <c r="B24" s="12"/>
      <c r="C24" s="12"/>
      <c r="D24" s="24"/>
      <c r="E24" s="24"/>
      <c r="F24" s="24"/>
      <c r="G24" s="24"/>
      <c r="H24" s="24"/>
      <c r="I24" s="24"/>
      <c r="J24" s="24"/>
      <c r="K24" s="24"/>
      <c r="L24" s="24"/>
      <c r="M24" s="24"/>
      <c r="N24" s="24"/>
      <c r="O24" s="24"/>
      <c r="P24" s="25">
        <f t="shared" si="0"/>
        <v>0</v>
      </c>
      <c r="Q24" s="25">
        <f t="shared" si="1"/>
        <v>0</v>
      </c>
      <c r="R24" s="24"/>
      <c r="S24" s="24"/>
      <c r="T24" s="24"/>
      <c r="U24" s="24"/>
      <c r="V24" s="24"/>
      <c r="W24" s="24"/>
      <c r="X24" s="24"/>
      <c r="Y24" s="24"/>
      <c r="Z24" s="26">
        <f t="shared" si="2"/>
        <v>0</v>
      </c>
      <c r="AA24" s="26">
        <f t="shared" si="3"/>
        <v>0</v>
      </c>
      <c r="AB24" s="27">
        <f t="shared" si="4"/>
        <v>0</v>
      </c>
      <c r="AC24" s="27">
        <f t="shared" si="5"/>
        <v>0</v>
      </c>
      <c r="AD24" s="28"/>
      <c r="AE24" s="29"/>
      <c r="AF24" s="29"/>
      <c r="AG24" s="29"/>
      <c r="AH24" s="29"/>
      <c r="AI24" s="29"/>
      <c r="AJ24" s="30">
        <f t="shared" si="6"/>
        <v>0</v>
      </c>
      <c r="AK24" s="31"/>
      <c r="AL24" s="31"/>
      <c r="AM24" s="32">
        <f t="shared" si="7"/>
        <v>0</v>
      </c>
      <c r="AN24" s="33">
        <f t="shared" si="8"/>
        <v>0</v>
      </c>
      <c r="AO24" s="4"/>
    </row>
    <row r="25" spans="1:41" ht="15">
      <c r="A25" s="12"/>
      <c r="B25" s="12"/>
      <c r="C25" s="12"/>
      <c r="D25" s="24"/>
      <c r="E25" s="24"/>
      <c r="F25" s="24"/>
      <c r="G25" s="24"/>
      <c r="H25" s="24"/>
      <c r="I25" s="24"/>
      <c r="J25" s="24"/>
      <c r="K25" s="24"/>
      <c r="L25" s="24"/>
      <c r="M25" s="24"/>
      <c r="N25" s="24"/>
      <c r="O25" s="24"/>
      <c r="P25" s="25">
        <f t="shared" si="0"/>
        <v>0</v>
      </c>
      <c r="Q25" s="25">
        <f t="shared" si="1"/>
        <v>0</v>
      </c>
      <c r="R25" s="24"/>
      <c r="S25" s="24"/>
      <c r="T25" s="24"/>
      <c r="U25" s="24"/>
      <c r="V25" s="24"/>
      <c r="W25" s="24"/>
      <c r="X25" s="24"/>
      <c r="Y25" s="24"/>
      <c r="Z25" s="26">
        <f t="shared" si="2"/>
        <v>0</v>
      </c>
      <c r="AA25" s="26">
        <f t="shared" si="3"/>
        <v>0</v>
      </c>
      <c r="AB25" s="27">
        <f t="shared" si="4"/>
        <v>0</v>
      </c>
      <c r="AC25" s="27">
        <f t="shared" si="5"/>
        <v>0</v>
      </c>
      <c r="AD25" s="28"/>
      <c r="AE25" s="29"/>
      <c r="AF25" s="29"/>
      <c r="AG25" s="29"/>
      <c r="AH25" s="29"/>
      <c r="AI25" s="29"/>
      <c r="AJ25" s="30">
        <f t="shared" si="6"/>
        <v>0</v>
      </c>
      <c r="AK25" s="31"/>
      <c r="AL25" s="31"/>
      <c r="AM25" s="32">
        <f t="shared" si="7"/>
        <v>0</v>
      </c>
      <c r="AN25" s="33">
        <f t="shared" si="8"/>
        <v>0</v>
      </c>
      <c r="AO25" s="4"/>
    </row>
    <row r="26" spans="1:41" ht="15">
      <c r="A26" s="12"/>
      <c r="B26" s="12"/>
      <c r="C26" s="12"/>
      <c r="D26" s="24"/>
      <c r="E26" s="24"/>
      <c r="F26" s="24"/>
      <c r="G26" s="24"/>
      <c r="H26" s="24"/>
      <c r="I26" s="24"/>
      <c r="J26" s="24"/>
      <c r="K26" s="24"/>
      <c r="L26" s="24"/>
      <c r="M26" s="24"/>
      <c r="N26" s="24"/>
      <c r="O26" s="24"/>
      <c r="P26" s="25">
        <f t="shared" si="0"/>
        <v>0</v>
      </c>
      <c r="Q26" s="25">
        <f t="shared" si="1"/>
        <v>0</v>
      </c>
      <c r="R26" s="24"/>
      <c r="S26" s="24"/>
      <c r="T26" s="24"/>
      <c r="U26" s="24"/>
      <c r="V26" s="24"/>
      <c r="W26" s="24"/>
      <c r="X26" s="24"/>
      <c r="Y26" s="24"/>
      <c r="Z26" s="26">
        <f t="shared" si="2"/>
        <v>0</v>
      </c>
      <c r="AA26" s="26">
        <f t="shared" si="3"/>
        <v>0</v>
      </c>
      <c r="AB26" s="27">
        <f t="shared" si="4"/>
        <v>0</v>
      </c>
      <c r="AC26" s="27">
        <f t="shared" si="5"/>
        <v>0</v>
      </c>
      <c r="AD26" s="28"/>
      <c r="AE26" s="29"/>
      <c r="AF26" s="29"/>
      <c r="AG26" s="29"/>
      <c r="AH26" s="29"/>
      <c r="AI26" s="29"/>
      <c r="AJ26" s="30">
        <f t="shared" si="6"/>
        <v>0</v>
      </c>
      <c r="AK26" s="31"/>
      <c r="AL26" s="31"/>
      <c r="AM26" s="32">
        <f t="shared" si="7"/>
        <v>0</v>
      </c>
      <c r="AN26" s="33">
        <f t="shared" si="8"/>
        <v>0</v>
      </c>
      <c r="AO26" s="4"/>
    </row>
    <row r="27" spans="1:41" ht="15">
      <c r="A27" s="12"/>
      <c r="B27" s="12"/>
      <c r="C27" s="12"/>
      <c r="D27" s="24"/>
      <c r="E27" s="24"/>
      <c r="F27" s="24"/>
      <c r="G27" s="24"/>
      <c r="H27" s="24"/>
      <c r="I27" s="24"/>
      <c r="J27" s="24"/>
      <c r="K27" s="24"/>
      <c r="L27" s="24"/>
      <c r="M27" s="24"/>
      <c r="N27" s="24"/>
      <c r="O27" s="24"/>
      <c r="P27" s="25">
        <f t="shared" si="0"/>
        <v>0</v>
      </c>
      <c r="Q27" s="25">
        <f t="shared" si="1"/>
        <v>0</v>
      </c>
      <c r="R27" s="24"/>
      <c r="S27" s="24"/>
      <c r="T27" s="24"/>
      <c r="U27" s="24"/>
      <c r="V27" s="24"/>
      <c r="W27" s="24"/>
      <c r="X27" s="24"/>
      <c r="Y27" s="24"/>
      <c r="Z27" s="26">
        <f t="shared" si="2"/>
        <v>0</v>
      </c>
      <c r="AA27" s="26">
        <f t="shared" si="3"/>
        <v>0</v>
      </c>
      <c r="AB27" s="27">
        <f t="shared" si="4"/>
        <v>0</v>
      </c>
      <c r="AC27" s="27">
        <f t="shared" si="5"/>
        <v>0</v>
      </c>
      <c r="AD27" s="28"/>
      <c r="AE27" s="29"/>
      <c r="AF27" s="29"/>
      <c r="AG27" s="29"/>
      <c r="AH27" s="29"/>
      <c r="AI27" s="29"/>
      <c r="AJ27" s="30">
        <f t="shared" si="6"/>
        <v>0</v>
      </c>
      <c r="AK27" s="31"/>
      <c r="AL27" s="31"/>
      <c r="AM27" s="32">
        <f t="shared" si="7"/>
        <v>0</v>
      </c>
      <c r="AN27" s="33">
        <f t="shared" si="8"/>
        <v>0</v>
      </c>
      <c r="AO27" s="4"/>
    </row>
    <row r="28" spans="1:41" ht="15">
      <c r="A28" s="12"/>
      <c r="B28" s="12"/>
      <c r="C28" s="12"/>
      <c r="D28" s="24"/>
      <c r="E28" s="24"/>
      <c r="F28" s="24"/>
      <c r="G28" s="24"/>
      <c r="H28" s="24"/>
      <c r="I28" s="24"/>
      <c r="J28" s="24"/>
      <c r="K28" s="24"/>
      <c r="L28" s="24"/>
      <c r="M28" s="24"/>
      <c r="N28" s="24"/>
      <c r="O28" s="24"/>
      <c r="P28" s="25">
        <f t="shared" si="0"/>
        <v>0</v>
      </c>
      <c r="Q28" s="25">
        <f t="shared" si="1"/>
        <v>0</v>
      </c>
      <c r="R28" s="24"/>
      <c r="S28" s="24"/>
      <c r="T28" s="24"/>
      <c r="U28" s="24"/>
      <c r="V28" s="24"/>
      <c r="W28" s="24"/>
      <c r="X28" s="24"/>
      <c r="Y28" s="24"/>
      <c r="Z28" s="26">
        <f t="shared" si="2"/>
        <v>0</v>
      </c>
      <c r="AA28" s="26">
        <f t="shared" si="3"/>
        <v>0</v>
      </c>
      <c r="AB28" s="27">
        <f t="shared" si="4"/>
        <v>0</v>
      </c>
      <c r="AC28" s="27">
        <f t="shared" si="5"/>
        <v>0</v>
      </c>
      <c r="AD28" s="28"/>
      <c r="AE28" s="29"/>
      <c r="AF28" s="29"/>
      <c r="AG28" s="29"/>
      <c r="AH28" s="29"/>
      <c r="AI28" s="29"/>
      <c r="AJ28" s="30">
        <f t="shared" si="6"/>
        <v>0</v>
      </c>
      <c r="AK28" s="31"/>
      <c r="AL28" s="31"/>
      <c r="AM28" s="32">
        <f t="shared" si="7"/>
        <v>0</v>
      </c>
      <c r="AN28" s="33">
        <f t="shared" si="8"/>
        <v>0</v>
      </c>
      <c r="AO28" s="4"/>
    </row>
    <row r="29" spans="1:41" ht="15">
      <c r="A29" s="12"/>
      <c r="B29" s="12"/>
      <c r="C29" s="12"/>
      <c r="D29" s="24"/>
      <c r="E29" s="24"/>
      <c r="F29" s="24"/>
      <c r="G29" s="24"/>
      <c r="H29" s="24"/>
      <c r="I29" s="24"/>
      <c r="J29" s="24"/>
      <c r="K29" s="24"/>
      <c r="L29" s="24"/>
      <c r="M29" s="24"/>
      <c r="N29" s="24"/>
      <c r="O29" s="24"/>
      <c r="P29" s="25">
        <f t="shared" si="0"/>
        <v>0</v>
      </c>
      <c r="Q29" s="25">
        <f t="shared" si="1"/>
        <v>0</v>
      </c>
      <c r="R29" s="24"/>
      <c r="S29" s="24"/>
      <c r="T29" s="24"/>
      <c r="U29" s="24"/>
      <c r="V29" s="24"/>
      <c r="W29" s="24"/>
      <c r="X29" s="24"/>
      <c r="Y29" s="24"/>
      <c r="Z29" s="26">
        <f t="shared" si="2"/>
        <v>0</v>
      </c>
      <c r="AA29" s="26">
        <f t="shared" si="3"/>
        <v>0</v>
      </c>
      <c r="AB29" s="27">
        <f t="shared" si="4"/>
        <v>0</v>
      </c>
      <c r="AC29" s="27">
        <f t="shared" si="5"/>
        <v>0</v>
      </c>
      <c r="AD29" s="28"/>
      <c r="AE29" s="29"/>
      <c r="AF29" s="29"/>
      <c r="AG29" s="29"/>
      <c r="AH29" s="29"/>
      <c r="AI29" s="29"/>
      <c r="AJ29" s="30">
        <f t="shared" si="6"/>
        <v>0</v>
      </c>
      <c r="AK29" s="31"/>
      <c r="AL29" s="31"/>
      <c r="AM29" s="32">
        <f t="shared" si="7"/>
        <v>0</v>
      </c>
      <c r="AN29" s="33">
        <f t="shared" si="8"/>
        <v>0</v>
      </c>
      <c r="AO29" s="4"/>
    </row>
    <row r="30" spans="1:41" ht="15">
      <c r="A30" s="12"/>
      <c r="B30" s="12"/>
      <c r="C30" s="12"/>
      <c r="D30" s="24"/>
      <c r="E30" s="24"/>
      <c r="F30" s="24"/>
      <c r="G30" s="24"/>
      <c r="H30" s="24"/>
      <c r="I30" s="24"/>
      <c r="J30" s="24"/>
      <c r="K30" s="24"/>
      <c r="L30" s="24"/>
      <c r="M30" s="24"/>
      <c r="N30" s="24"/>
      <c r="O30" s="24"/>
      <c r="P30" s="25">
        <f t="shared" si="0"/>
        <v>0</v>
      </c>
      <c r="Q30" s="25">
        <f t="shared" si="1"/>
        <v>0</v>
      </c>
      <c r="R30" s="24"/>
      <c r="S30" s="24"/>
      <c r="T30" s="24"/>
      <c r="U30" s="24"/>
      <c r="V30" s="24"/>
      <c r="W30" s="24"/>
      <c r="X30" s="24"/>
      <c r="Y30" s="24"/>
      <c r="Z30" s="26">
        <f t="shared" si="2"/>
        <v>0</v>
      </c>
      <c r="AA30" s="26">
        <f t="shared" si="3"/>
        <v>0</v>
      </c>
      <c r="AB30" s="27">
        <f t="shared" si="4"/>
        <v>0</v>
      </c>
      <c r="AC30" s="27">
        <f t="shared" si="5"/>
        <v>0</v>
      </c>
      <c r="AD30" s="28"/>
      <c r="AE30" s="29"/>
      <c r="AF30" s="29"/>
      <c r="AG30" s="29"/>
      <c r="AH30" s="29"/>
      <c r="AI30" s="29"/>
      <c r="AJ30" s="30">
        <f t="shared" si="6"/>
        <v>0</v>
      </c>
      <c r="AK30" s="31"/>
      <c r="AL30" s="31"/>
      <c r="AM30" s="32">
        <f t="shared" si="7"/>
        <v>0</v>
      </c>
      <c r="AN30" s="33">
        <f t="shared" si="8"/>
        <v>0</v>
      </c>
      <c r="AO30" s="4"/>
    </row>
    <row r="31" spans="1:41" ht="15">
      <c r="A31" s="12"/>
      <c r="B31" s="12"/>
      <c r="C31" s="12"/>
      <c r="D31" s="24"/>
      <c r="E31" s="24"/>
      <c r="F31" s="24"/>
      <c r="G31" s="24"/>
      <c r="H31" s="24"/>
      <c r="I31" s="24"/>
      <c r="J31" s="24"/>
      <c r="K31" s="24"/>
      <c r="L31" s="24"/>
      <c r="M31" s="24"/>
      <c r="N31" s="24"/>
      <c r="O31" s="24"/>
      <c r="P31" s="25">
        <f t="shared" si="0"/>
        <v>0</v>
      </c>
      <c r="Q31" s="25">
        <f t="shared" si="1"/>
        <v>0</v>
      </c>
      <c r="R31" s="24"/>
      <c r="S31" s="24"/>
      <c r="T31" s="24"/>
      <c r="U31" s="24"/>
      <c r="V31" s="24"/>
      <c r="W31" s="24"/>
      <c r="X31" s="24"/>
      <c r="Y31" s="24"/>
      <c r="Z31" s="26">
        <f t="shared" si="2"/>
        <v>0</v>
      </c>
      <c r="AA31" s="26">
        <f t="shared" si="3"/>
        <v>0</v>
      </c>
      <c r="AB31" s="27">
        <f t="shared" si="4"/>
        <v>0</v>
      </c>
      <c r="AC31" s="27">
        <f t="shared" si="5"/>
        <v>0</v>
      </c>
      <c r="AD31" s="28"/>
      <c r="AE31" s="29"/>
      <c r="AF31" s="29"/>
      <c r="AG31" s="29"/>
      <c r="AH31" s="29"/>
      <c r="AI31" s="29"/>
      <c r="AJ31" s="30">
        <f t="shared" si="6"/>
        <v>0</v>
      </c>
      <c r="AK31" s="31"/>
      <c r="AL31" s="31"/>
      <c r="AM31" s="32">
        <f t="shared" si="7"/>
        <v>0</v>
      </c>
      <c r="AN31" s="33">
        <f t="shared" si="8"/>
        <v>0</v>
      </c>
      <c r="AO31" s="4"/>
    </row>
    <row r="32" spans="1:41" ht="15">
      <c r="A32" s="12"/>
      <c r="B32" s="12"/>
      <c r="C32" s="12"/>
      <c r="D32" s="24"/>
      <c r="E32" s="24"/>
      <c r="F32" s="24"/>
      <c r="G32" s="24"/>
      <c r="H32" s="24"/>
      <c r="I32" s="24"/>
      <c r="J32" s="24"/>
      <c r="K32" s="24"/>
      <c r="L32" s="24"/>
      <c r="M32" s="24"/>
      <c r="N32" s="24"/>
      <c r="O32" s="24"/>
      <c r="P32" s="25">
        <f t="shared" si="0"/>
        <v>0</v>
      </c>
      <c r="Q32" s="25">
        <f t="shared" si="1"/>
        <v>0</v>
      </c>
      <c r="R32" s="24"/>
      <c r="S32" s="24"/>
      <c r="T32" s="24"/>
      <c r="U32" s="24"/>
      <c r="V32" s="24"/>
      <c r="W32" s="24"/>
      <c r="X32" s="24"/>
      <c r="Y32" s="24"/>
      <c r="Z32" s="26">
        <f t="shared" si="2"/>
        <v>0</v>
      </c>
      <c r="AA32" s="26">
        <f t="shared" si="3"/>
        <v>0</v>
      </c>
      <c r="AB32" s="27">
        <f t="shared" si="4"/>
        <v>0</v>
      </c>
      <c r="AC32" s="27">
        <f t="shared" si="5"/>
        <v>0</v>
      </c>
      <c r="AD32" s="28"/>
      <c r="AE32" s="29"/>
      <c r="AF32" s="29"/>
      <c r="AG32" s="29"/>
      <c r="AH32" s="29"/>
      <c r="AI32" s="29"/>
      <c r="AJ32" s="30">
        <f t="shared" si="6"/>
        <v>0</v>
      </c>
      <c r="AK32" s="31"/>
      <c r="AL32" s="31"/>
      <c r="AM32" s="32">
        <f t="shared" si="7"/>
        <v>0</v>
      </c>
      <c r="AN32" s="33">
        <f t="shared" si="8"/>
        <v>0</v>
      </c>
      <c r="AO32" s="4"/>
    </row>
    <row r="33" spans="1:41" ht="15">
      <c r="A33" s="12"/>
      <c r="B33" s="12"/>
      <c r="C33" s="12"/>
      <c r="D33" s="24"/>
      <c r="E33" s="24"/>
      <c r="F33" s="24"/>
      <c r="G33" s="24"/>
      <c r="H33" s="24"/>
      <c r="I33" s="24"/>
      <c r="J33" s="24"/>
      <c r="K33" s="24"/>
      <c r="L33" s="24"/>
      <c r="M33" s="24"/>
      <c r="N33" s="24"/>
      <c r="O33" s="24"/>
      <c r="P33" s="25">
        <f t="shared" si="0"/>
        <v>0</v>
      </c>
      <c r="Q33" s="25">
        <f t="shared" si="1"/>
        <v>0</v>
      </c>
      <c r="R33" s="24"/>
      <c r="S33" s="24"/>
      <c r="T33" s="24"/>
      <c r="U33" s="24"/>
      <c r="V33" s="24"/>
      <c r="W33" s="24"/>
      <c r="X33" s="24"/>
      <c r="Y33" s="24"/>
      <c r="Z33" s="26">
        <f t="shared" si="2"/>
        <v>0</v>
      </c>
      <c r="AA33" s="26">
        <f t="shared" si="3"/>
        <v>0</v>
      </c>
      <c r="AB33" s="27">
        <f t="shared" si="4"/>
        <v>0</v>
      </c>
      <c r="AC33" s="27">
        <f t="shared" si="5"/>
        <v>0</v>
      </c>
      <c r="AD33" s="28"/>
      <c r="AE33" s="29"/>
      <c r="AF33" s="29"/>
      <c r="AG33" s="29"/>
      <c r="AH33" s="29"/>
      <c r="AI33" s="29"/>
      <c r="AJ33" s="30">
        <f t="shared" si="6"/>
        <v>0</v>
      </c>
      <c r="AK33" s="31"/>
      <c r="AL33" s="31"/>
      <c r="AM33" s="32">
        <f t="shared" si="7"/>
        <v>0</v>
      </c>
      <c r="AN33" s="33">
        <f t="shared" si="8"/>
        <v>0</v>
      </c>
      <c r="AO33" s="4"/>
    </row>
    <row r="34" spans="1:41" ht="15">
      <c r="A34" s="12"/>
      <c r="B34" s="12"/>
      <c r="C34" s="12"/>
      <c r="D34" s="24"/>
      <c r="E34" s="24"/>
      <c r="F34" s="24"/>
      <c r="G34" s="24"/>
      <c r="H34" s="24"/>
      <c r="I34" s="24"/>
      <c r="J34" s="24"/>
      <c r="K34" s="24"/>
      <c r="L34" s="24"/>
      <c r="M34" s="24"/>
      <c r="N34" s="24"/>
      <c r="O34" s="24"/>
      <c r="P34" s="25">
        <f t="shared" si="0"/>
        <v>0</v>
      </c>
      <c r="Q34" s="25">
        <f t="shared" si="1"/>
        <v>0</v>
      </c>
      <c r="R34" s="24"/>
      <c r="S34" s="24"/>
      <c r="T34" s="24"/>
      <c r="U34" s="24"/>
      <c r="V34" s="24"/>
      <c r="W34" s="24"/>
      <c r="X34" s="24"/>
      <c r="Y34" s="24"/>
      <c r="Z34" s="26">
        <f t="shared" si="2"/>
        <v>0</v>
      </c>
      <c r="AA34" s="26">
        <f t="shared" si="3"/>
        <v>0</v>
      </c>
      <c r="AB34" s="27">
        <f t="shared" si="4"/>
        <v>0</v>
      </c>
      <c r="AC34" s="27">
        <f t="shared" si="5"/>
        <v>0</v>
      </c>
      <c r="AD34" s="28"/>
      <c r="AE34" s="29"/>
      <c r="AF34" s="29"/>
      <c r="AG34" s="29"/>
      <c r="AH34" s="29"/>
      <c r="AI34" s="29"/>
      <c r="AJ34" s="30">
        <f t="shared" si="6"/>
        <v>0</v>
      </c>
      <c r="AK34" s="31"/>
      <c r="AL34" s="31"/>
      <c r="AM34" s="32">
        <f t="shared" si="7"/>
        <v>0</v>
      </c>
      <c r="AN34" s="33">
        <f t="shared" si="8"/>
        <v>0</v>
      </c>
      <c r="AO34" s="4"/>
    </row>
    <row r="35" spans="1:41" ht="15">
      <c r="A35" s="12"/>
      <c r="B35" s="12"/>
      <c r="C35" s="12"/>
      <c r="D35" s="24"/>
      <c r="E35" s="24"/>
      <c r="F35" s="24"/>
      <c r="G35" s="24"/>
      <c r="H35" s="24"/>
      <c r="I35" s="24"/>
      <c r="J35" s="24"/>
      <c r="K35" s="24"/>
      <c r="L35" s="24"/>
      <c r="M35" s="24"/>
      <c r="N35" s="24"/>
      <c r="O35" s="24"/>
      <c r="P35" s="25">
        <f t="shared" si="0"/>
        <v>0</v>
      </c>
      <c r="Q35" s="25">
        <f t="shared" si="1"/>
        <v>0</v>
      </c>
      <c r="R35" s="24"/>
      <c r="S35" s="24"/>
      <c r="T35" s="24"/>
      <c r="U35" s="24"/>
      <c r="V35" s="24"/>
      <c r="W35" s="24"/>
      <c r="X35" s="24"/>
      <c r="Y35" s="24"/>
      <c r="Z35" s="26">
        <f t="shared" si="2"/>
        <v>0</v>
      </c>
      <c r="AA35" s="26">
        <f t="shared" si="3"/>
        <v>0</v>
      </c>
      <c r="AB35" s="27">
        <f t="shared" si="4"/>
        <v>0</v>
      </c>
      <c r="AC35" s="27">
        <f t="shared" si="5"/>
        <v>0</v>
      </c>
      <c r="AD35" s="28"/>
      <c r="AE35" s="29"/>
      <c r="AF35" s="29"/>
      <c r="AG35" s="29"/>
      <c r="AH35" s="29"/>
      <c r="AI35" s="29"/>
      <c r="AJ35" s="30">
        <f t="shared" si="6"/>
        <v>0</v>
      </c>
      <c r="AK35" s="31"/>
      <c r="AL35" s="31"/>
      <c r="AM35" s="32">
        <f t="shared" si="7"/>
        <v>0</v>
      </c>
      <c r="AN35" s="33">
        <f t="shared" si="8"/>
        <v>0</v>
      </c>
      <c r="AO35" s="4"/>
    </row>
    <row r="36" spans="1:41" ht="15">
      <c r="A36" s="12"/>
      <c r="B36" s="12"/>
      <c r="C36" s="12"/>
      <c r="D36" s="24"/>
      <c r="E36" s="24"/>
      <c r="F36" s="24"/>
      <c r="G36" s="24"/>
      <c r="H36" s="24"/>
      <c r="I36" s="24"/>
      <c r="J36" s="24"/>
      <c r="K36" s="24"/>
      <c r="L36" s="24"/>
      <c r="M36" s="24"/>
      <c r="N36" s="24"/>
      <c r="O36" s="24"/>
      <c r="P36" s="25">
        <f t="shared" si="0"/>
        <v>0</v>
      </c>
      <c r="Q36" s="25">
        <f t="shared" si="1"/>
        <v>0</v>
      </c>
      <c r="R36" s="24"/>
      <c r="S36" s="24"/>
      <c r="T36" s="24"/>
      <c r="U36" s="24"/>
      <c r="V36" s="24"/>
      <c r="W36" s="24"/>
      <c r="X36" s="24"/>
      <c r="Y36" s="24"/>
      <c r="Z36" s="26">
        <f t="shared" si="2"/>
        <v>0</v>
      </c>
      <c r="AA36" s="26">
        <f t="shared" si="3"/>
        <v>0</v>
      </c>
      <c r="AB36" s="27">
        <f t="shared" si="4"/>
        <v>0</v>
      </c>
      <c r="AC36" s="27">
        <f t="shared" si="5"/>
        <v>0</v>
      </c>
      <c r="AD36" s="28"/>
      <c r="AE36" s="29"/>
      <c r="AF36" s="29"/>
      <c r="AG36" s="29"/>
      <c r="AH36" s="29"/>
      <c r="AI36" s="29"/>
      <c r="AJ36" s="30">
        <f t="shared" si="6"/>
        <v>0</v>
      </c>
      <c r="AK36" s="31"/>
      <c r="AL36" s="31"/>
      <c r="AM36" s="32">
        <f t="shared" si="7"/>
        <v>0</v>
      </c>
      <c r="AN36" s="33">
        <f t="shared" si="8"/>
        <v>0</v>
      </c>
      <c r="AO36" s="4"/>
    </row>
    <row r="37" spans="1:41" ht="15">
      <c r="A37" s="12"/>
      <c r="B37" s="12"/>
      <c r="C37" s="12"/>
      <c r="D37" s="24"/>
      <c r="E37" s="24"/>
      <c r="F37" s="24"/>
      <c r="G37" s="24"/>
      <c r="H37" s="24"/>
      <c r="I37" s="24"/>
      <c r="J37" s="24"/>
      <c r="K37" s="24"/>
      <c r="L37" s="24"/>
      <c r="M37" s="24"/>
      <c r="N37" s="24"/>
      <c r="O37" s="24"/>
      <c r="P37" s="25">
        <f t="shared" si="0"/>
        <v>0</v>
      </c>
      <c r="Q37" s="25">
        <f t="shared" si="1"/>
        <v>0</v>
      </c>
      <c r="R37" s="24"/>
      <c r="S37" s="24"/>
      <c r="T37" s="24"/>
      <c r="U37" s="24"/>
      <c r="V37" s="24"/>
      <c r="W37" s="24"/>
      <c r="X37" s="24"/>
      <c r="Y37" s="24"/>
      <c r="Z37" s="26">
        <f t="shared" si="2"/>
        <v>0</v>
      </c>
      <c r="AA37" s="26">
        <f t="shared" si="3"/>
        <v>0</v>
      </c>
      <c r="AB37" s="27">
        <f t="shared" si="4"/>
        <v>0</v>
      </c>
      <c r="AC37" s="27">
        <f t="shared" si="5"/>
        <v>0</v>
      </c>
      <c r="AD37" s="28"/>
      <c r="AE37" s="29"/>
      <c r="AF37" s="29"/>
      <c r="AG37" s="29"/>
      <c r="AH37" s="29"/>
      <c r="AI37" s="29"/>
      <c r="AJ37" s="30">
        <f t="shared" si="6"/>
        <v>0</v>
      </c>
      <c r="AK37" s="31"/>
      <c r="AL37" s="31"/>
      <c r="AM37" s="32">
        <f t="shared" si="7"/>
        <v>0</v>
      </c>
      <c r="AN37" s="33">
        <f t="shared" si="8"/>
        <v>0</v>
      </c>
      <c r="AO37" s="4"/>
    </row>
    <row r="38" spans="1:41" ht="15">
      <c r="A38" s="12"/>
      <c r="B38" s="12"/>
      <c r="C38" s="12"/>
      <c r="D38" s="24"/>
      <c r="E38" s="24"/>
      <c r="F38" s="24"/>
      <c r="G38" s="24"/>
      <c r="H38" s="24"/>
      <c r="I38" s="24"/>
      <c r="J38" s="24"/>
      <c r="K38" s="24"/>
      <c r="L38" s="24"/>
      <c r="M38" s="24"/>
      <c r="N38" s="24"/>
      <c r="O38" s="24"/>
      <c r="P38" s="25">
        <f t="shared" si="0"/>
        <v>0</v>
      </c>
      <c r="Q38" s="25">
        <f t="shared" si="1"/>
        <v>0</v>
      </c>
      <c r="R38" s="24"/>
      <c r="S38" s="24"/>
      <c r="T38" s="24"/>
      <c r="U38" s="24"/>
      <c r="V38" s="24"/>
      <c r="W38" s="24"/>
      <c r="X38" s="24"/>
      <c r="Y38" s="24"/>
      <c r="Z38" s="26">
        <f t="shared" si="2"/>
        <v>0</v>
      </c>
      <c r="AA38" s="26">
        <f t="shared" si="3"/>
        <v>0</v>
      </c>
      <c r="AB38" s="27">
        <f t="shared" si="4"/>
        <v>0</v>
      </c>
      <c r="AC38" s="27">
        <f t="shared" si="5"/>
        <v>0</v>
      </c>
      <c r="AD38" s="28"/>
      <c r="AE38" s="29"/>
      <c r="AF38" s="29"/>
      <c r="AG38" s="29"/>
      <c r="AH38" s="29"/>
      <c r="AI38" s="29"/>
      <c r="AJ38" s="30">
        <f t="shared" si="6"/>
        <v>0</v>
      </c>
      <c r="AK38" s="31"/>
      <c r="AL38" s="31"/>
      <c r="AM38" s="32">
        <f t="shared" si="7"/>
        <v>0</v>
      </c>
      <c r="AN38" s="33">
        <f t="shared" si="8"/>
        <v>0</v>
      </c>
      <c r="AO38" s="4"/>
    </row>
    <row r="39" spans="1:41" ht="15">
      <c r="A39" s="12"/>
      <c r="B39" s="12"/>
      <c r="C39" s="12"/>
      <c r="D39" s="24"/>
      <c r="E39" s="24"/>
      <c r="F39" s="24"/>
      <c r="G39" s="24"/>
      <c r="H39" s="24"/>
      <c r="I39" s="24"/>
      <c r="J39" s="24"/>
      <c r="K39" s="24"/>
      <c r="L39" s="24"/>
      <c r="M39" s="24"/>
      <c r="N39" s="24"/>
      <c r="O39" s="24"/>
      <c r="P39" s="25">
        <f t="shared" si="0"/>
        <v>0</v>
      </c>
      <c r="Q39" s="25">
        <f t="shared" si="1"/>
        <v>0</v>
      </c>
      <c r="R39" s="24"/>
      <c r="S39" s="24"/>
      <c r="T39" s="24"/>
      <c r="U39" s="24"/>
      <c r="V39" s="24"/>
      <c r="W39" s="24"/>
      <c r="X39" s="24"/>
      <c r="Y39" s="24"/>
      <c r="Z39" s="26">
        <f t="shared" si="2"/>
        <v>0</v>
      </c>
      <c r="AA39" s="26">
        <f t="shared" si="3"/>
        <v>0</v>
      </c>
      <c r="AB39" s="27">
        <f t="shared" si="4"/>
        <v>0</v>
      </c>
      <c r="AC39" s="27">
        <f t="shared" si="5"/>
        <v>0</v>
      </c>
      <c r="AD39" s="28"/>
      <c r="AE39" s="29"/>
      <c r="AF39" s="29"/>
      <c r="AG39" s="29"/>
      <c r="AH39" s="29"/>
      <c r="AI39" s="29"/>
      <c r="AJ39" s="30">
        <f t="shared" si="6"/>
        <v>0</v>
      </c>
      <c r="AK39" s="31"/>
      <c r="AL39" s="31"/>
      <c r="AM39" s="32">
        <f t="shared" si="7"/>
        <v>0</v>
      </c>
      <c r="AN39" s="33">
        <f t="shared" si="8"/>
        <v>0</v>
      </c>
      <c r="AO39" s="4"/>
    </row>
    <row r="40" spans="1:41" ht="15">
      <c r="A40" s="12"/>
      <c r="B40" s="12"/>
      <c r="C40" s="12"/>
      <c r="D40" s="24"/>
      <c r="E40" s="24"/>
      <c r="F40" s="24"/>
      <c r="G40" s="24"/>
      <c r="H40" s="24"/>
      <c r="I40" s="24"/>
      <c r="J40" s="24"/>
      <c r="K40" s="24"/>
      <c r="L40" s="24"/>
      <c r="M40" s="24"/>
      <c r="N40" s="24"/>
      <c r="O40" s="24"/>
      <c r="P40" s="25">
        <f t="shared" si="0"/>
        <v>0</v>
      </c>
      <c r="Q40" s="25">
        <f t="shared" si="1"/>
        <v>0</v>
      </c>
      <c r="R40" s="24"/>
      <c r="S40" s="24"/>
      <c r="T40" s="24"/>
      <c r="U40" s="24"/>
      <c r="V40" s="24"/>
      <c r="W40" s="24"/>
      <c r="X40" s="24"/>
      <c r="Y40" s="24"/>
      <c r="Z40" s="26">
        <f t="shared" si="2"/>
        <v>0</v>
      </c>
      <c r="AA40" s="26">
        <f t="shared" si="3"/>
        <v>0</v>
      </c>
      <c r="AB40" s="27">
        <f t="shared" si="4"/>
        <v>0</v>
      </c>
      <c r="AC40" s="27">
        <f t="shared" si="5"/>
        <v>0</v>
      </c>
      <c r="AD40" s="28"/>
      <c r="AE40" s="29"/>
      <c r="AF40" s="29"/>
      <c r="AG40" s="29"/>
      <c r="AH40" s="29"/>
      <c r="AI40" s="29"/>
      <c r="AJ40" s="30">
        <f t="shared" si="6"/>
        <v>0</v>
      </c>
      <c r="AK40" s="31"/>
      <c r="AL40" s="31"/>
      <c r="AM40" s="32">
        <f t="shared" si="7"/>
        <v>0</v>
      </c>
      <c r="AN40" s="33">
        <f t="shared" si="8"/>
        <v>0</v>
      </c>
      <c r="AO40" s="4"/>
    </row>
    <row r="41" spans="1:41" ht="15">
      <c r="A41" s="12"/>
      <c r="B41" s="12"/>
      <c r="C41" s="12"/>
      <c r="D41" s="24"/>
      <c r="E41" s="24"/>
      <c r="F41" s="24"/>
      <c r="G41" s="24"/>
      <c r="H41" s="24"/>
      <c r="I41" s="24"/>
      <c r="J41" s="24"/>
      <c r="K41" s="24"/>
      <c r="L41" s="24"/>
      <c r="M41" s="24"/>
      <c r="N41" s="24"/>
      <c r="O41" s="24"/>
      <c r="P41" s="25">
        <f t="shared" si="0"/>
        <v>0</v>
      </c>
      <c r="Q41" s="25">
        <f t="shared" si="1"/>
        <v>0</v>
      </c>
      <c r="R41" s="24"/>
      <c r="S41" s="24"/>
      <c r="T41" s="24"/>
      <c r="U41" s="24"/>
      <c r="V41" s="24"/>
      <c r="W41" s="24"/>
      <c r="X41" s="24"/>
      <c r="Y41" s="24"/>
      <c r="Z41" s="26">
        <f t="shared" si="2"/>
        <v>0</v>
      </c>
      <c r="AA41" s="26">
        <f t="shared" si="3"/>
        <v>0</v>
      </c>
      <c r="AB41" s="27">
        <f t="shared" si="4"/>
        <v>0</v>
      </c>
      <c r="AC41" s="27">
        <f t="shared" si="5"/>
        <v>0</v>
      </c>
      <c r="AD41" s="28"/>
      <c r="AE41" s="29"/>
      <c r="AF41" s="29"/>
      <c r="AG41" s="29"/>
      <c r="AH41" s="29"/>
      <c r="AI41" s="29"/>
      <c r="AJ41" s="30">
        <f t="shared" si="6"/>
        <v>0</v>
      </c>
      <c r="AK41" s="31"/>
      <c r="AL41" s="31"/>
      <c r="AM41" s="32">
        <f t="shared" si="7"/>
        <v>0</v>
      </c>
      <c r="AN41" s="33">
        <f t="shared" si="8"/>
        <v>0</v>
      </c>
      <c r="AO41" s="4"/>
    </row>
    <row r="42" spans="1:41" ht="15">
      <c r="A42" s="12"/>
      <c r="B42" s="12"/>
      <c r="C42" s="12"/>
      <c r="D42" s="24"/>
      <c r="E42" s="24"/>
      <c r="F42" s="24"/>
      <c r="G42" s="24"/>
      <c r="H42" s="24"/>
      <c r="I42" s="24"/>
      <c r="J42" s="24"/>
      <c r="K42" s="24"/>
      <c r="L42" s="24"/>
      <c r="M42" s="24"/>
      <c r="N42" s="24"/>
      <c r="O42" s="24"/>
      <c r="P42" s="25">
        <f t="shared" si="0"/>
        <v>0</v>
      </c>
      <c r="Q42" s="25">
        <f t="shared" si="1"/>
        <v>0</v>
      </c>
      <c r="R42" s="24"/>
      <c r="S42" s="24"/>
      <c r="T42" s="24"/>
      <c r="U42" s="24"/>
      <c r="V42" s="24"/>
      <c r="W42" s="24"/>
      <c r="X42" s="24"/>
      <c r="Y42" s="24"/>
      <c r="Z42" s="26">
        <f t="shared" si="2"/>
        <v>0</v>
      </c>
      <c r="AA42" s="26">
        <f t="shared" si="3"/>
        <v>0</v>
      </c>
      <c r="AB42" s="27">
        <f t="shared" si="4"/>
        <v>0</v>
      </c>
      <c r="AC42" s="27">
        <f t="shared" si="5"/>
        <v>0</v>
      </c>
      <c r="AD42" s="28"/>
      <c r="AE42" s="29"/>
      <c r="AF42" s="29"/>
      <c r="AG42" s="29"/>
      <c r="AH42" s="29"/>
      <c r="AI42" s="29"/>
      <c r="AJ42" s="30">
        <f t="shared" si="6"/>
        <v>0</v>
      </c>
      <c r="AK42" s="31"/>
      <c r="AL42" s="31"/>
      <c r="AM42" s="32">
        <f t="shared" si="7"/>
        <v>0</v>
      </c>
      <c r="AN42" s="33">
        <f t="shared" si="8"/>
        <v>0</v>
      </c>
      <c r="AO42" s="4"/>
    </row>
    <row r="43" spans="1:41" ht="15">
      <c r="A43" s="12"/>
      <c r="B43" s="12"/>
      <c r="C43" s="12"/>
      <c r="D43" s="24"/>
      <c r="E43" s="24"/>
      <c r="F43" s="24"/>
      <c r="G43" s="24"/>
      <c r="H43" s="24"/>
      <c r="I43" s="24"/>
      <c r="J43" s="24"/>
      <c r="K43" s="24"/>
      <c r="L43" s="24"/>
      <c r="M43" s="24"/>
      <c r="N43" s="24"/>
      <c r="O43" s="24"/>
      <c r="P43" s="25">
        <f t="shared" si="0"/>
        <v>0</v>
      </c>
      <c r="Q43" s="25">
        <f t="shared" si="1"/>
        <v>0</v>
      </c>
      <c r="R43" s="24"/>
      <c r="S43" s="24"/>
      <c r="T43" s="24"/>
      <c r="U43" s="24"/>
      <c r="V43" s="24"/>
      <c r="W43" s="24"/>
      <c r="X43" s="24"/>
      <c r="Y43" s="24"/>
      <c r="Z43" s="26">
        <f t="shared" si="2"/>
        <v>0</v>
      </c>
      <c r="AA43" s="26">
        <f t="shared" si="3"/>
        <v>0</v>
      </c>
      <c r="AB43" s="27">
        <f t="shared" si="4"/>
        <v>0</v>
      </c>
      <c r="AC43" s="27">
        <f t="shared" si="5"/>
        <v>0</v>
      </c>
      <c r="AD43" s="28"/>
      <c r="AE43" s="29"/>
      <c r="AF43" s="29"/>
      <c r="AG43" s="29"/>
      <c r="AH43" s="29"/>
      <c r="AI43" s="29"/>
      <c r="AJ43" s="30">
        <f t="shared" si="6"/>
        <v>0</v>
      </c>
      <c r="AK43" s="31"/>
      <c r="AL43" s="31"/>
      <c r="AM43" s="32">
        <f t="shared" si="7"/>
        <v>0</v>
      </c>
      <c r="AN43" s="33">
        <f t="shared" si="8"/>
        <v>0</v>
      </c>
      <c r="AO43" s="4"/>
    </row>
    <row r="44" spans="1:41" ht="15">
      <c r="A44" s="12"/>
      <c r="B44" s="12"/>
      <c r="C44" s="12"/>
      <c r="D44" s="24"/>
      <c r="E44" s="24"/>
      <c r="F44" s="24"/>
      <c r="G44" s="24"/>
      <c r="H44" s="24"/>
      <c r="I44" s="24"/>
      <c r="J44" s="24"/>
      <c r="K44" s="24"/>
      <c r="L44" s="24"/>
      <c r="M44" s="24"/>
      <c r="N44" s="24"/>
      <c r="O44" s="24"/>
      <c r="P44" s="25">
        <f t="shared" si="0"/>
        <v>0</v>
      </c>
      <c r="Q44" s="25">
        <f t="shared" si="1"/>
        <v>0</v>
      </c>
      <c r="R44" s="24"/>
      <c r="S44" s="24"/>
      <c r="T44" s="24"/>
      <c r="U44" s="24"/>
      <c r="V44" s="24"/>
      <c r="W44" s="24"/>
      <c r="X44" s="24"/>
      <c r="Y44" s="24"/>
      <c r="Z44" s="26">
        <f t="shared" si="2"/>
        <v>0</v>
      </c>
      <c r="AA44" s="26">
        <f t="shared" si="3"/>
        <v>0</v>
      </c>
      <c r="AB44" s="27">
        <f t="shared" si="4"/>
        <v>0</v>
      </c>
      <c r="AC44" s="27">
        <f t="shared" si="5"/>
        <v>0</v>
      </c>
      <c r="AD44" s="28"/>
      <c r="AE44" s="29"/>
      <c r="AF44" s="29"/>
      <c r="AG44" s="29"/>
      <c r="AH44" s="29"/>
      <c r="AI44" s="29"/>
      <c r="AJ44" s="30">
        <f t="shared" si="6"/>
        <v>0</v>
      </c>
      <c r="AK44" s="31"/>
      <c r="AL44" s="31"/>
      <c r="AM44" s="32">
        <f t="shared" si="7"/>
        <v>0</v>
      </c>
      <c r="AN44" s="33">
        <f t="shared" si="8"/>
        <v>0</v>
      </c>
      <c r="AO44" s="4"/>
    </row>
    <row r="45" spans="1:41" ht="15">
      <c r="A45" s="12"/>
      <c r="B45" s="12"/>
      <c r="C45" s="12"/>
      <c r="D45" s="24"/>
      <c r="E45" s="24"/>
      <c r="F45" s="24"/>
      <c r="G45" s="24"/>
      <c r="H45" s="24"/>
      <c r="I45" s="24"/>
      <c r="J45" s="24"/>
      <c r="K45" s="24"/>
      <c r="L45" s="24"/>
      <c r="M45" s="24"/>
      <c r="N45" s="24"/>
      <c r="O45" s="24"/>
      <c r="P45" s="25">
        <f t="shared" si="0"/>
        <v>0</v>
      </c>
      <c r="Q45" s="25">
        <f t="shared" si="1"/>
        <v>0</v>
      </c>
      <c r="R45" s="24"/>
      <c r="S45" s="24"/>
      <c r="T45" s="24"/>
      <c r="U45" s="24"/>
      <c r="V45" s="24"/>
      <c r="W45" s="24"/>
      <c r="X45" s="24"/>
      <c r="Y45" s="24"/>
      <c r="Z45" s="26">
        <f t="shared" si="2"/>
        <v>0</v>
      </c>
      <c r="AA45" s="26">
        <f t="shared" si="3"/>
        <v>0</v>
      </c>
      <c r="AB45" s="27">
        <f t="shared" si="4"/>
        <v>0</v>
      </c>
      <c r="AC45" s="27">
        <f t="shared" si="5"/>
        <v>0</v>
      </c>
      <c r="AD45" s="28"/>
      <c r="AE45" s="29"/>
      <c r="AF45" s="29"/>
      <c r="AG45" s="29"/>
      <c r="AH45" s="29"/>
      <c r="AI45" s="29"/>
      <c r="AJ45" s="30">
        <f t="shared" si="6"/>
        <v>0</v>
      </c>
      <c r="AK45" s="31"/>
      <c r="AL45" s="31"/>
      <c r="AM45" s="32">
        <f t="shared" si="7"/>
        <v>0</v>
      </c>
      <c r="AN45" s="33">
        <f>SUM(AM45,AJ45)</f>
        <v>0</v>
      </c>
      <c r="AO45" s="4"/>
    </row>
    <row r="46" spans="1:41" ht="15">
      <c r="A46" s="12"/>
      <c r="B46" s="12"/>
      <c r="C46" s="12"/>
      <c r="D46" s="24"/>
      <c r="E46" s="24"/>
      <c r="F46" s="24"/>
      <c r="G46" s="24"/>
      <c r="H46" s="24"/>
      <c r="I46" s="24"/>
      <c r="J46" s="24"/>
      <c r="K46" s="24"/>
      <c r="L46" s="24"/>
      <c r="M46" s="24"/>
      <c r="N46" s="24"/>
      <c r="O46" s="24"/>
      <c r="P46" s="25">
        <f t="shared" si="0"/>
        <v>0</v>
      </c>
      <c r="Q46" s="25">
        <f t="shared" si="1"/>
        <v>0</v>
      </c>
      <c r="R46" s="24"/>
      <c r="S46" s="24"/>
      <c r="T46" s="24"/>
      <c r="U46" s="24"/>
      <c r="V46" s="24"/>
      <c r="W46" s="24"/>
      <c r="X46" s="24"/>
      <c r="Y46" s="24"/>
      <c r="Z46" s="26">
        <f t="shared" si="2"/>
        <v>0</v>
      </c>
      <c r="AA46" s="26">
        <f t="shared" si="3"/>
        <v>0</v>
      </c>
      <c r="AB46" s="27">
        <f t="shared" si="4"/>
        <v>0</v>
      </c>
      <c r="AC46" s="27">
        <f t="shared" si="5"/>
        <v>0</v>
      </c>
      <c r="AD46" s="28"/>
      <c r="AE46" s="29"/>
      <c r="AF46" s="29"/>
      <c r="AG46" s="29"/>
      <c r="AH46" s="29"/>
      <c r="AI46" s="29"/>
      <c r="AJ46" s="30">
        <f t="shared" si="6"/>
        <v>0</v>
      </c>
      <c r="AK46" s="31"/>
      <c r="AL46" s="31"/>
      <c r="AM46" s="32">
        <f t="shared" si="7"/>
        <v>0</v>
      </c>
      <c r="AN46" s="33">
        <f aca="true" t="shared" si="9" ref="AN46:AN51">SUM(AM46,AJ46)</f>
        <v>0</v>
      </c>
      <c r="AO46" s="4"/>
    </row>
    <row r="47" spans="1:41" ht="15">
      <c r="A47" s="12"/>
      <c r="B47" s="12"/>
      <c r="C47" s="12"/>
      <c r="D47" s="24"/>
      <c r="E47" s="24"/>
      <c r="F47" s="24"/>
      <c r="G47" s="24"/>
      <c r="H47" s="24"/>
      <c r="I47" s="24"/>
      <c r="J47" s="24"/>
      <c r="K47" s="24"/>
      <c r="L47" s="24"/>
      <c r="M47" s="24"/>
      <c r="N47" s="24"/>
      <c r="O47" s="24"/>
      <c r="P47" s="25">
        <f t="shared" si="0"/>
        <v>0</v>
      </c>
      <c r="Q47" s="25">
        <f t="shared" si="1"/>
        <v>0</v>
      </c>
      <c r="R47" s="24"/>
      <c r="S47" s="24"/>
      <c r="T47" s="24"/>
      <c r="U47" s="24"/>
      <c r="V47" s="24"/>
      <c r="W47" s="24"/>
      <c r="X47" s="24"/>
      <c r="Y47" s="24"/>
      <c r="Z47" s="26">
        <f t="shared" si="2"/>
        <v>0</v>
      </c>
      <c r="AA47" s="26">
        <f t="shared" si="3"/>
        <v>0</v>
      </c>
      <c r="AB47" s="27">
        <f t="shared" si="4"/>
        <v>0</v>
      </c>
      <c r="AC47" s="27">
        <f t="shared" si="5"/>
        <v>0</v>
      </c>
      <c r="AD47" s="28"/>
      <c r="AE47" s="29"/>
      <c r="AF47" s="29"/>
      <c r="AG47" s="29"/>
      <c r="AH47" s="29"/>
      <c r="AI47" s="29"/>
      <c r="AJ47" s="30">
        <f t="shared" si="6"/>
        <v>0</v>
      </c>
      <c r="AK47" s="31"/>
      <c r="AL47" s="31"/>
      <c r="AM47" s="32">
        <f t="shared" si="7"/>
        <v>0</v>
      </c>
      <c r="AN47" s="33">
        <f t="shared" si="9"/>
        <v>0</v>
      </c>
      <c r="AO47" s="4"/>
    </row>
    <row r="48" spans="1:41" ht="15">
      <c r="A48" s="12"/>
      <c r="B48" s="12"/>
      <c r="C48" s="12"/>
      <c r="D48" s="24"/>
      <c r="E48" s="24"/>
      <c r="F48" s="24"/>
      <c r="G48" s="24"/>
      <c r="H48" s="24"/>
      <c r="I48" s="24"/>
      <c r="J48" s="24"/>
      <c r="K48" s="24"/>
      <c r="L48" s="24"/>
      <c r="M48" s="24"/>
      <c r="N48" s="24"/>
      <c r="O48" s="24"/>
      <c r="P48" s="25">
        <f t="shared" si="0"/>
        <v>0</v>
      </c>
      <c r="Q48" s="25">
        <f t="shared" si="1"/>
        <v>0</v>
      </c>
      <c r="R48" s="24"/>
      <c r="S48" s="24"/>
      <c r="T48" s="24"/>
      <c r="U48" s="24"/>
      <c r="V48" s="24"/>
      <c r="W48" s="24"/>
      <c r="X48" s="24"/>
      <c r="Y48" s="24"/>
      <c r="Z48" s="26">
        <f t="shared" si="2"/>
        <v>0</v>
      </c>
      <c r="AA48" s="26">
        <f t="shared" si="3"/>
        <v>0</v>
      </c>
      <c r="AB48" s="27">
        <f t="shared" si="4"/>
        <v>0</v>
      </c>
      <c r="AC48" s="27">
        <f t="shared" si="5"/>
        <v>0</v>
      </c>
      <c r="AD48" s="28"/>
      <c r="AE48" s="29"/>
      <c r="AF48" s="29"/>
      <c r="AG48" s="29"/>
      <c r="AH48" s="29"/>
      <c r="AI48" s="29"/>
      <c r="AJ48" s="30">
        <f t="shared" si="6"/>
        <v>0</v>
      </c>
      <c r="AK48" s="31"/>
      <c r="AL48" s="31"/>
      <c r="AM48" s="32">
        <f t="shared" si="7"/>
        <v>0</v>
      </c>
      <c r="AN48" s="33">
        <f t="shared" si="9"/>
        <v>0</v>
      </c>
      <c r="AO48" s="4"/>
    </row>
    <row r="49" spans="1:41" ht="15">
      <c r="A49" s="12"/>
      <c r="B49" s="12"/>
      <c r="C49" s="12"/>
      <c r="D49" s="24"/>
      <c r="E49" s="24"/>
      <c r="F49" s="24"/>
      <c r="G49" s="24"/>
      <c r="H49" s="24"/>
      <c r="I49" s="24"/>
      <c r="J49" s="24"/>
      <c r="K49" s="24"/>
      <c r="L49" s="24"/>
      <c r="M49" s="24"/>
      <c r="N49" s="24"/>
      <c r="O49" s="24"/>
      <c r="P49" s="25">
        <f t="shared" si="0"/>
        <v>0</v>
      </c>
      <c r="Q49" s="25">
        <f t="shared" si="1"/>
        <v>0</v>
      </c>
      <c r="R49" s="24"/>
      <c r="S49" s="24"/>
      <c r="T49" s="24"/>
      <c r="U49" s="24"/>
      <c r="V49" s="24"/>
      <c r="W49" s="24"/>
      <c r="X49" s="24"/>
      <c r="Y49" s="24"/>
      <c r="Z49" s="26">
        <f t="shared" si="2"/>
        <v>0</v>
      </c>
      <c r="AA49" s="26">
        <f t="shared" si="3"/>
        <v>0</v>
      </c>
      <c r="AB49" s="27">
        <f t="shared" si="4"/>
        <v>0</v>
      </c>
      <c r="AC49" s="27">
        <f t="shared" si="5"/>
        <v>0</v>
      </c>
      <c r="AD49" s="28"/>
      <c r="AE49" s="29"/>
      <c r="AF49" s="29"/>
      <c r="AG49" s="29"/>
      <c r="AH49" s="29"/>
      <c r="AI49" s="29"/>
      <c r="AJ49" s="30">
        <f t="shared" si="6"/>
        <v>0</v>
      </c>
      <c r="AK49" s="31"/>
      <c r="AL49" s="31"/>
      <c r="AM49" s="32">
        <f t="shared" si="7"/>
        <v>0</v>
      </c>
      <c r="AN49" s="33">
        <f t="shared" si="9"/>
        <v>0</v>
      </c>
      <c r="AO49" s="4"/>
    </row>
    <row r="50" spans="1:41" ht="15">
      <c r="A50" s="12"/>
      <c r="B50" s="12"/>
      <c r="C50" s="12"/>
      <c r="D50" s="24"/>
      <c r="E50" s="24"/>
      <c r="F50" s="24"/>
      <c r="G50" s="24"/>
      <c r="H50" s="24"/>
      <c r="I50" s="24"/>
      <c r="J50" s="24"/>
      <c r="K50" s="24"/>
      <c r="L50" s="24"/>
      <c r="M50" s="24"/>
      <c r="N50" s="24"/>
      <c r="O50" s="24"/>
      <c r="P50" s="25">
        <f t="shared" si="0"/>
        <v>0</v>
      </c>
      <c r="Q50" s="25">
        <f t="shared" si="1"/>
        <v>0</v>
      </c>
      <c r="R50" s="24"/>
      <c r="S50" s="24"/>
      <c r="T50" s="24"/>
      <c r="U50" s="24"/>
      <c r="V50" s="24"/>
      <c r="W50" s="24"/>
      <c r="X50" s="24"/>
      <c r="Y50" s="24"/>
      <c r="Z50" s="26">
        <f t="shared" si="2"/>
        <v>0</v>
      </c>
      <c r="AA50" s="26">
        <f t="shared" si="3"/>
        <v>0</v>
      </c>
      <c r="AB50" s="27">
        <f t="shared" si="4"/>
        <v>0</v>
      </c>
      <c r="AC50" s="27">
        <f t="shared" si="5"/>
        <v>0</v>
      </c>
      <c r="AD50" s="28"/>
      <c r="AE50" s="29"/>
      <c r="AF50" s="29"/>
      <c r="AG50" s="29"/>
      <c r="AH50" s="29"/>
      <c r="AI50" s="29"/>
      <c r="AJ50" s="30">
        <f t="shared" si="6"/>
        <v>0</v>
      </c>
      <c r="AK50" s="31"/>
      <c r="AL50" s="31"/>
      <c r="AM50" s="32">
        <f t="shared" si="7"/>
        <v>0</v>
      </c>
      <c r="AN50" s="33">
        <f t="shared" si="9"/>
        <v>0</v>
      </c>
      <c r="AO50" s="4"/>
    </row>
    <row r="51" spans="1:41" ht="15">
      <c r="A51" s="12"/>
      <c r="B51" s="12"/>
      <c r="C51" s="12"/>
      <c r="D51" s="24"/>
      <c r="E51" s="24"/>
      <c r="F51" s="24"/>
      <c r="G51" s="24"/>
      <c r="H51" s="24"/>
      <c r="I51" s="24"/>
      <c r="J51" s="24"/>
      <c r="K51" s="24"/>
      <c r="L51" s="24"/>
      <c r="M51" s="24"/>
      <c r="N51" s="24"/>
      <c r="O51" s="24"/>
      <c r="P51" s="25">
        <f t="shared" si="0"/>
        <v>0</v>
      </c>
      <c r="Q51" s="25">
        <f t="shared" si="1"/>
        <v>0</v>
      </c>
      <c r="R51" s="24"/>
      <c r="S51" s="24"/>
      <c r="T51" s="24"/>
      <c r="U51" s="24"/>
      <c r="V51" s="24"/>
      <c r="W51" s="24"/>
      <c r="X51" s="24"/>
      <c r="Y51" s="24"/>
      <c r="Z51" s="26">
        <f t="shared" si="2"/>
        <v>0</v>
      </c>
      <c r="AA51" s="26">
        <f t="shared" si="3"/>
        <v>0</v>
      </c>
      <c r="AB51" s="27">
        <f t="shared" si="4"/>
        <v>0</v>
      </c>
      <c r="AC51" s="27">
        <f t="shared" si="5"/>
        <v>0</v>
      </c>
      <c r="AD51" s="28"/>
      <c r="AE51" s="29"/>
      <c r="AF51" s="29"/>
      <c r="AG51" s="29"/>
      <c r="AH51" s="29"/>
      <c r="AI51" s="29"/>
      <c r="AJ51" s="30">
        <f t="shared" si="6"/>
        <v>0</v>
      </c>
      <c r="AK51" s="31"/>
      <c r="AL51" s="31"/>
      <c r="AM51" s="32">
        <f t="shared" si="7"/>
        <v>0</v>
      </c>
      <c r="AN51" s="33">
        <f t="shared" si="9"/>
        <v>0</v>
      </c>
      <c r="AO51" s="4"/>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2">
    <mergeCell ref="D4:E4"/>
    <mergeCell ref="A3:A5"/>
    <mergeCell ref="B3:B5"/>
    <mergeCell ref="C3:C5"/>
    <mergeCell ref="D3:Q3"/>
    <mergeCell ref="L4:M4"/>
    <mergeCell ref="J4:K4"/>
    <mergeCell ref="H4:I4"/>
    <mergeCell ref="N4:O4"/>
    <mergeCell ref="P4:Q4"/>
    <mergeCell ref="Z4:AA4"/>
    <mergeCell ref="AL4:AL5"/>
    <mergeCell ref="AD4:AD5"/>
    <mergeCell ref="R3:AA3"/>
    <mergeCell ref="F4:G4"/>
    <mergeCell ref="AH4:AH5"/>
    <mergeCell ref="AG4:AG5"/>
    <mergeCell ref="AM4:AM5"/>
    <mergeCell ref="AF4:AF5"/>
    <mergeCell ref="AB3:AC4"/>
    <mergeCell ref="T4:U4"/>
    <mergeCell ref="AE4:AE5"/>
    <mergeCell ref="AJ4:AJ5"/>
    <mergeCell ref="R4:S4"/>
    <mergeCell ref="AO3:AO5"/>
    <mergeCell ref="AN3:AN5"/>
    <mergeCell ref="V4:W4"/>
    <mergeCell ref="AI4:AI5"/>
    <mergeCell ref="AK3:AM3"/>
    <mergeCell ref="AK4:AK5"/>
    <mergeCell ref="AD3:AJ3"/>
    <mergeCell ref="X4:Y4"/>
  </mergeCells>
  <conditionalFormatting sqref="B6:B51">
    <cfRule type="expression" priority="1011" dxfId="0">
      <formula>AND(NOT(ISBLANK($A6)),ISBLANK(B6))</formula>
    </cfRule>
  </conditionalFormatting>
  <conditionalFormatting sqref="C6:C51">
    <cfRule type="expression" priority="1010" dxfId="0">
      <formula>AND(NOT(ISBLANK(A6)),ISBLANK(C6))</formula>
    </cfRule>
  </conditionalFormatting>
  <conditionalFormatting sqref="D22:D51">
    <cfRule type="expression" priority="1009" dxfId="0">
      <formula>AND(NOT(ISBLANK(E22)),ISBLANK(D22))</formula>
    </cfRule>
  </conditionalFormatting>
  <conditionalFormatting sqref="E22:E51">
    <cfRule type="expression" priority="1008" dxfId="0">
      <formula>AND(NOT(ISBLANK(D22)),ISBLANK(E22))</formula>
    </cfRule>
  </conditionalFormatting>
  <conditionalFormatting sqref="F22:F51">
    <cfRule type="expression" priority="1007" dxfId="0">
      <formula>AND(NOT(ISBLANK(G22)),ISBLANK(F22))</formula>
    </cfRule>
  </conditionalFormatting>
  <conditionalFormatting sqref="G22:G51">
    <cfRule type="expression" priority="1006" dxfId="0">
      <formula>AND(NOT(ISBLANK(F22)),ISBLANK(G22))</formula>
    </cfRule>
  </conditionalFormatting>
  <conditionalFormatting sqref="H22:H51">
    <cfRule type="expression" priority="1005" dxfId="0">
      <formula>AND(NOT(ISBLANK(I22)),ISBLANK(H22))</formula>
    </cfRule>
  </conditionalFormatting>
  <conditionalFormatting sqref="I22:I51">
    <cfRule type="expression" priority="1004" dxfId="0">
      <formula>AND(NOT(ISBLANK(H22)),ISBLANK(I22))</formula>
    </cfRule>
  </conditionalFormatting>
  <conditionalFormatting sqref="J22:J51">
    <cfRule type="expression" priority="1003" dxfId="0">
      <formula>AND(NOT(ISBLANK(K22)),ISBLANK(J22))</formula>
    </cfRule>
  </conditionalFormatting>
  <conditionalFormatting sqref="K22:K51">
    <cfRule type="expression" priority="1002" dxfId="0">
      <formula>AND(NOT(ISBLANK(J22)),ISBLANK(K22))</formula>
    </cfRule>
  </conditionalFormatting>
  <conditionalFormatting sqref="L22:L51">
    <cfRule type="expression" priority="1001" dxfId="0">
      <formula>AND(NOT(ISBLANK(M22)),ISBLANK(L22))</formula>
    </cfRule>
  </conditionalFormatting>
  <conditionalFormatting sqref="M22:M51">
    <cfRule type="expression" priority="1000" dxfId="0">
      <formula>AND(NOT(ISBLANK(L22)),ISBLANK(M22))</formula>
    </cfRule>
  </conditionalFormatting>
  <conditionalFormatting sqref="N22:N51">
    <cfRule type="expression" priority="999" dxfId="0">
      <formula>AND(NOT(ISBLANK(O22)),ISBLANK(N22))</formula>
    </cfRule>
  </conditionalFormatting>
  <conditionalFormatting sqref="O22:O51">
    <cfRule type="expression" priority="998" dxfId="0">
      <formula>AND(NOT(ISBLANK(N22)),ISBLANK(O22))</formula>
    </cfRule>
  </conditionalFormatting>
  <conditionalFormatting sqref="R22:R51">
    <cfRule type="expression" priority="997" dxfId="0">
      <formula>AND(NOT(ISBLANK(S22)),ISBLANK(R22))</formula>
    </cfRule>
  </conditionalFormatting>
  <conditionalFormatting sqref="S22:S51">
    <cfRule type="expression" priority="996" dxfId="0">
      <formula>AND(NOT(ISBLANK(R22)),ISBLANK(S22))</formula>
    </cfRule>
  </conditionalFormatting>
  <conditionalFormatting sqref="T22:T51">
    <cfRule type="expression" priority="995" dxfId="0">
      <formula>AND(NOT(ISBLANK(U22)),ISBLANK(T22))</formula>
    </cfRule>
  </conditionalFormatting>
  <conditionalFormatting sqref="U22:U51">
    <cfRule type="expression" priority="994" dxfId="0">
      <formula>AND(NOT(ISBLANK(T22)),ISBLANK(U22))</formula>
    </cfRule>
  </conditionalFormatting>
  <conditionalFormatting sqref="V22:V51">
    <cfRule type="expression" priority="993" dxfId="0">
      <formula>AND(NOT(ISBLANK(W22)),ISBLANK(V22))</formula>
    </cfRule>
  </conditionalFormatting>
  <conditionalFormatting sqref="W22:W51">
    <cfRule type="expression" priority="992" dxfId="0">
      <formula>AND(NOT(ISBLANK(V22)),ISBLANK(W22))</formula>
    </cfRule>
  </conditionalFormatting>
  <conditionalFormatting sqref="X22:X51">
    <cfRule type="expression" priority="991" dxfId="0">
      <formula>AND(NOT(ISBLANK(Y22)),ISBLANK(X22))</formula>
    </cfRule>
  </conditionalFormatting>
  <conditionalFormatting sqref="Y22:Y51">
    <cfRule type="expression" priority="990" dxfId="0">
      <formula>AND(NOT(ISBLANK(X22)),ISBLANK(Y22))</formula>
    </cfRule>
  </conditionalFormatting>
  <conditionalFormatting sqref="D6:D7 D11:D12">
    <cfRule type="expression" priority="70" dxfId="0">
      <formula>AND(NOT(ISBLANK(E6)),ISBLANK(D6))</formula>
    </cfRule>
  </conditionalFormatting>
  <conditionalFormatting sqref="E6:E7 E11:E12">
    <cfRule type="expression" priority="69" dxfId="0">
      <formula>AND(NOT(ISBLANK(D6)),ISBLANK(E6))</formula>
    </cfRule>
  </conditionalFormatting>
  <conditionalFormatting sqref="F6:F7">
    <cfRule type="expression" priority="68" dxfId="0">
      <formula>AND(NOT(ISBLANK(G6)),ISBLANK(F6))</formula>
    </cfRule>
  </conditionalFormatting>
  <conditionalFormatting sqref="G6:G7">
    <cfRule type="expression" priority="67" dxfId="0">
      <formula>AND(NOT(ISBLANK(F6)),ISBLANK(G6))</formula>
    </cfRule>
  </conditionalFormatting>
  <conditionalFormatting sqref="H6:H7">
    <cfRule type="expression" priority="66" dxfId="0">
      <formula>AND(NOT(ISBLANK(I6)),ISBLANK(H6))</formula>
    </cfRule>
  </conditionalFormatting>
  <conditionalFormatting sqref="I6:I7">
    <cfRule type="expression" priority="65" dxfId="0">
      <formula>AND(NOT(ISBLANK(H6)),ISBLANK(I6))</formula>
    </cfRule>
  </conditionalFormatting>
  <conditionalFormatting sqref="J6:J7">
    <cfRule type="expression" priority="64" dxfId="0">
      <formula>AND(NOT(ISBLANK(K6)),ISBLANK(J6))</formula>
    </cfRule>
  </conditionalFormatting>
  <conditionalFormatting sqref="K6:K7">
    <cfRule type="expression" priority="63" dxfId="0">
      <formula>AND(NOT(ISBLANK(J6)),ISBLANK(K6))</formula>
    </cfRule>
  </conditionalFormatting>
  <conditionalFormatting sqref="L6:L7">
    <cfRule type="expression" priority="62" dxfId="0">
      <formula>AND(NOT(ISBLANK(M6)),ISBLANK(L6))</formula>
    </cfRule>
  </conditionalFormatting>
  <conditionalFormatting sqref="M6:M7">
    <cfRule type="expression" priority="61" dxfId="0">
      <formula>AND(NOT(ISBLANK(L6)),ISBLANK(M6))</formula>
    </cfRule>
  </conditionalFormatting>
  <conditionalFormatting sqref="N6:N7">
    <cfRule type="expression" priority="60" dxfId="0">
      <formula>AND(NOT(ISBLANK(O6)),ISBLANK(N6))</formula>
    </cfRule>
  </conditionalFormatting>
  <conditionalFormatting sqref="O6:O7">
    <cfRule type="expression" priority="59" dxfId="0">
      <formula>AND(NOT(ISBLANK(N6)),ISBLANK(O6))</formula>
    </cfRule>
  </conditionalFormatting>
  <conditionalFormatting sqref="F11:O12">
    <cfRule type="expression" priority="58" dxfId="0">
      <formula>AND(NOT(ISBLANK(G11)),ISBLANK(F11))</formula>
    </cfRule>
  </conditionalFormatting>
  <conditionalFormatting sqref="D8 F8 H8 J8 L8 N8">
    <cfRule type="expression" priority="57" dxfId="0">
      <formula>AND(NOT(ISBLANK(E8)),ISBLANK(D8))</formula>
    </cfRule>
  </conditionalFormatting>
  <conditionalFormatting sqref="E8 G8 I8 K8 M8 O8">
    <cfRule type="expression" priority="56" dxfId="0">
      <formula>AND(NOT(ISBLANK(D8)),ISBLANK(E8))</formula>
    </cfRule>
  </conditionalFormatting>
  <conditionalFormatting sqref="D9 F9 H9 J9 L9 N9">
    <cfRule type="expression" priority="55" dxfId="0">
      <formula>AND(NOT(ISBLANK(E9)),ISBLANK(D9))</formula>
    </cfRule>
  </conditionalFormatting>
  <conditionalFormatting sqref="E9 G9 I9 K9 M9 O9">
    <cfRule type="expression" priority="54" dxfId="0">
      <formula>AND(NOT(ISBLANK(D9)),ISBLANK(E9))</formula>
    </cfRule>
  </conditionalFormatting>
  <conditionalFormatting sqref="D10 F10 H10 J10 L10 N10">
    <cfRule type="expression" priority="53" dxfId="0">
      <formula>AND(NOT(ISBLANK(E10)),ISBLANK(D10))</formula>
    </cfRule>
  </conditionalFormatting>
  <conditionalFormatting sqref="E10 G10 I10 K10 M10 O10">
    <cfRule type="expression" priority="52" dxfId="0">
      <formula>AND(NOT(ISBLANK(D10)),ISBLANK(E10))</formula>
    </cfRule>
  </conditionalFormatting>
  <conditionalFormatting sqref="D14 F14 H14 J14 L14 N14">
    <cfRule type="expression" priority="51" dxfId="0">
      <formula>AND(NOT(ISBLANK(E14)),ISBLANK(D14))</formula>
    </cfRule>
  </conditionalFormatting>
  <conditionalFormatting sqref="E14 G14 I14 K14 M14 O14">
    <cfRule type="expression" priority="50" dxfId="0">
      <formula>AND(NOT(ISBLANK(D14)),ISBLANK(E14))</formula>
    </cfRule>
  </conditionalFormatting>
  <conditionalFormatting sqref="D16 F16 H16 J16 L16 N16">
    <cfRule type="expression" priority="49" dxfId="0">
      <formula>AND(NOT(ISBLANK(E16)),ISBLANK(D16))</formula>
    </cfRule>
  </conditionalFormatting>
  <conditionalFormatting sqref="E16 G16 I16 K16 M16 O16">
    <cfRule type="expression" priority="48" dxfId="0">
      <formula>AND(NOT(ISBLANK(D16)),ISBLANK(E16))</formula>
    </cfRule>
  </conditionalFormatting>
  <conditionalFormatting sqref="D18 F18 H18 J18 L18 N18">
    <cfRule type="expression" priority="47" dxfId="0">
      <formula>AND(NOT(ISBLANK(E18)),ISBLANK(D18))</formula>
    </cfRule>
  </conditionalFormatting>
  <conditionalFormatting sqref="E18 G18 I18 K18 M18 O18">
    <cfRule type="expression" priority="46" dxfId="0">
      <formula>AND(NOT(ISBLANK(D18)),ISBLANK(E18))</formula>
    </cfRule>
  </conditionalFormatting>
  <conditionalFormatting sqref="D19 F19 H19 J19 L19 N19">
    <cfRule type="expression" priority="45" dxfId="0">
      <formula>AND(NOT(ISBLANK(E19)),ISBLANK(D19))</formula>
    </cfRule>
  </conditionalFormatting>
  <conditionalFormatting sqref="E19 G19 I19 K19 M19 O19">
    <cfRule type="expression" priority="44" dxfId="0">
      <formula>AND(NOT(ISBLANK(D19)),ISBLANK(E19))</formula>
    </cfRule>
  </conditionalFormatting>
  <conditionalFormatting sqref="D20 F20 H20 J20 L20 N20">
    <cfRule type="expression" priority="43" dxfId="0">
      <formula>AND(NOT(ISBLANK(E20)),ISBLANK(D20))</formula>
    </cfRule>
  </conditionalFormatting>
  <conditionalFormatting sqref="E20 G20 I20 K20 M20 O20">
    <cfRule type="expression" priority="42" dxfId="0">
      <formula>AND(NOT(ISBLANK(D20)),ISBLANK(E20))</formula>
    </cfRule>
  </conditionalFormatting>
  <conditionalFormatting sqref="D21 F21 H21 J21 L21 N21">
    <cfRule type="expression" priority="41" dxfId="0">
      <formula>AND(NOT(ISBLANK(E21)),ISBLANK(D21))</formula>
    </cfRule>
  </conditionalFormatting>
  <conditionalFormatting sqref="E21 G21 I21 K21 M21 O21">
    <cfRule type="expression" priority="40" dxfId="0">
      <formula>AND(NOT(ISBLANK(D21)),ISBLANK(E21))</formula>
    </cfRule>
  </conditionalFormatting>
  <conditionalFormatting sqref="D17 F17 H17 J17 L17 N17">
    <cfRule type="expression" priority="39" dxfId="0">
      <formula>AND(NOT(ISBLANK(E17)),ISBLANK(D17))</formula>
    </cfRule>
  </conditionalFormatting>
  <conditionalFormatting sqref="E17 G17 I17 K17 M17 O17">
    <cfRule type="expression" priority="38" dxfId="0">
      <formula>AND(NOT(ISBLANK(D17)),ISBLANK(E17))</formula>
    </cfRule>
  </conditionalFormatting>
  <conditionalFormatting sqref="D13 F13 H13 J13 L13 N13">
    <cfRule type="expression" priority="37" dxfId="0">
      <formula>AND(NOT(ISBLANK(E13)),ISBLANK(D13))</formula>
    </cfRule>
  </conditionalFormatting>
  <conditionalFormatting sqref="E13 G13 I13 K13 M13 O13">
    <cfRule type="expression" priority="36" dxfId="0">
      <formula>AND(NOT(ISBLANK(D13)),ISBLANK(E13))</formula>
    </cfRule>
  </conditionalFormatting>
  <conditionalFormatting sqref="D15 F15 H15 J15 L15 N15">
    <cfRule type="expression" priority="35" dxfId="0">
      <formula>AND(NOT(ISBLANK(E15)),ISBLANK(D15))</formula>
    </cfRule>
  </conditionalFormatting>
  <conditionalFormatting sqref="E15 G15 I15 K15 M15 O15">
    <cfRule type="expression" priority="34" dxfId="0">
      <formula>AND(NOT(ISBLANK(D15)),ISBLANK(E15))</formula>
    </cfRule>
  </conditionalFormatting>
  <conditionalFormatting sqref="R6">
    <cfRule type="expression" priority="33" dxfId="0">
      <formula>AND(NOT(ISBLANK(S6)),ISBLANK(R6))</formula>
    </cfRule>
  </conditionalFormatting>
  <conditionalFormatting sqref="S6">
    <cfRule type="expression" priority="32" dxfId="0">
      <formula>AND(NOT(ISBLANK(R6)),ISBLANK(S6))</formula>
    </cfRule>
  </conditionalFormatting>
  <conditionalFormatting sqref="T6">
    <cfRule type="expression" priority="31" dxfId="0">
      <formula>AND(NOT(ISBLANK(U6)),ISBLANK(T6))</formula>
    </cfRule>
  </conditionalFormatting>
  <conditionalFormatting sqref="U6">
    <cfRule type="expression" priority="30" dxfId="0">
      <formula>AND(NOT(ISBLANK(T6)),ISBLANK(U6))</formula>
    </cfRule>
  </conditionalFormatting>
  <conditionalFormatting sqref="V6">
    <cfRule type="expression" priority="29" dxfId="0">
      <formula>AND(NOT(ISBLANK(W6)),ISBLANK(V6))</formula>
    </cfRule>
  </conditionalFormatting>
  <conditionalFormatting sqref="W6">
    <cfRule type="expression" priority="28" dxfId="0">
      <formula>AND(NOT(ISBLANK(V6)),ISBLANK(W6))</formula>
    </cfRule>
  </conditionalFormatting>
  <conditionalFormatting sqref="X6">
    <cfRule type="expression" priority="27" dxfId="0">
      <formula>AND(NOT(ISBLANK(Y6)),ISBLANK(X6))</formula>
    </cfRule>
  </conditionalFormatting>
  <conditionalFormatting sqref="Y6">
    <cfRule type="expression" priority="26" dxfId="0">
      <formula>AND(NOT(ISBLANK(X6)),ISBLANK(Y6))</formula>
    </cfRule>
  </conditionalFormatting>
  <conditionalFormatting sqref="R11:Y12">
    <cfRule type="expression" priority="25" dxfId="0">
      <formula>AND(NOT(ISBLANK(S11)),ISBLANK(R11))</formula>
    </cfRule>
  </conditionalFormatting>
  <conditionalFormatting sqref="R8:Y8">
    <cfRule type="expression" priority="24" dxfId="0">
      <formula>AND(NOT(ISBLANK(Q8)),ISBLANK(R8))</formula>
    </cfRule>
  </conditionalFormatting>
  <conditionalFormatting sqref="R9 T9 V9 X9">
    <cfRule type="expression" priority="23" dxfId="0">
      <formula>AND(NOT(ISBLANK(S9)),ISBLANK(R9))</formula>
    </cfRule>
  </conditionalFormatting>
  <conditionalFormatting sqref="S9 U9 W9 Y9">
    <cfRule type="expression" priority="22" dxfId="0">
      <formula>AND(NOT(ISBLANK(R9)),ISBLANK(S9))</formula>
    </cfRule>
  </conditionalFormatting>
  <conditionalFormatting sqref="R10 T10 V10 X10">
    <cfRule type="expression" priority="21" dxfId="0">
      <formula>AND(NOT(ISBLANK(S10)),ISBLANK(R10))</formula>
    </cfRule>
  </conditionalFormatting>
  <conditionalFormatting sqref="S10 U10 W10 Y10">
    <cfRule type="expression" priority="20" dxfId="0">
      <formula>AND(NOT(ISBLANK(R10)),ISBLANK(S10))</formula>
    </cfRule>
  </conditionalFormatting>
  <conditionalFormatting sqref="R14 T14 V14 X14">
    <cfRule type="expression" priority="19" dxfId="0">
      <formula>AND(NOT(ISBLANK(S14)),ISBLANK(R14))</formula>
    </cfRule>
  </conditionalFormatting>
  <conditionalFormatting sqref="S14 U14 W14 Y14">
    <cfRule type="expression" priority="18" dxfId="0">
      <formula>AND(NOT(ISBLANK(R14)),ISBLANK(S14))</formula>
    </cfRule>
  </conditionalFormatting>
  <conditionalFormatting sqref="R16 T16 V16 X16">
    <cfRule type="expression" priority="17" dxfId="0">
      <formula>AND(NOT(ISBLANK(S16)),ISBLANK(R16))</formula>
    </cfRule>
  </conditionalFormatting>
  <conditionalFormatting sqref="S16 U16 W16 Y16">
    <cfRule type="expression" priority="16" dxfId="0">
      <formula>AND(NOT(ISBLANK(R16)),ISBLANK(S16))</formula>
    </cfRule>
  </conditionalFormatting>
  <conditionalFormatting sqref="R18:Y18">
    <cfRule type="expression" priority="15" dxfId="0">
      <formula>AND(NOT(ISBLANK(S18)),ISBLANK(R18))</formula>
    </cfRule>
  </conditionalFormatting>
  <conditionalFormatting sqref="R19 T19 V19 X19">
    <cfRule type="expression" priority="14" dxfId="0">
      <formula>AND(NOT(ISBLANK(S19)),ISBLANK(R19))</formula>
    </cfRule>
  </conditionalFormatting>
  <conditionalFormatting sqref="S19 U19 W19 Y19">
    <cfRule type="expression" priority="13" dxfId="0">
      <formula>AND(NOT(ISBLANK(R19)),ISBLANK(S19))</formula>
    </cfRule>
  </conditionalFormatting>
  <conditionalFormatting sqref="R20 T20 V20 X20">
    <cfRule type="expression" priority="12" dxfId="0">
      <formula>AND(NOT(ISBLANK(S20)),ISBLANK(R20))</formula>
    </cfRule>
  </conditionalFormatting>
  <conditionalFormatting sqref="S20 U20 W20 Y20">
    <cfRule type="expression" priority="11" dxfId="0">
      <formula>AND(NOT(ISBLANK(R20)),ISBLANK(S20))</formula>
    </cfRule>
  </conditionalFormatting>
  <conditionalFormatting sqref="R21:Y21">
    <cfRule type="expression" priority="10" dxfId="0">
      <formula>AND(NOT(ISBLANK(Q21)),ISBLANK(R21))</formula>
    </cfRule>
  </conditionalFormatting>
  <conditionalFormatting sqref="R17 T17 V17 X17">
    <cfRule type="expression" priority="9" dxfId="0">
      <formula>AND(NOT(ISBLANK(S17)),ISBLANK(R17))</formula>
    </cfRule>
  </conditionalFormatting>
  <conditionalFormatting sqref="S17 U17 W17 Y17">
    <cfRule type="expression" priority="8" dxfId="0">
      <formula>AND(NOT(ISBLANK(R17)),ISBLANK(S17))</formula>
    </cfRule>
  </conditionalFormatting>
  <conditionalFormatting sqref="R13 T13 V13 X13">
    <cfRule type="expression" priority="7" dxfId="0">
      <formula>AND(NOT(ISBLANK(S13)),ISBLANK(R13))</formula>
    </cfRule>
  </conditionalFormatting>
  <conditionalFormatting sqref="S13 U13 W13 Y13">
    <cfRule type="expression" priority="6" dxfId="0">
      <formula>AND(NOT(ISBLANK(R13)),ISBLANK(S13))</formula>
    </cfRule>
  </conditionalFormatting>
  <conditionalFormatting sqref="R15 T15 V15 X15">
    <cfRule type="expression" priority="5" dxfId="0">
      <formula>AND(NOT(ISBLANK(S15)),ISBLANK(R15))</formula>
    </cfRule>
  </conditionalFormatting>
  <conditionalFormatting sqref="S15 U15 W15 Y15">
    <cfRule type="expression" priority="4" dxfId="0">
      <formula>AND(NOT(ISBLANK(R15)),ISBLANK(S15))</formula>
    </cfRule>
  </conditionalFormatting>
  <conditionalFormatting sqref="R7 T7 V7 X7">
    <cfRule type="expression" priority="3" dxfId="0">
      <formula>AND(NOT(ISBLANK(S7)),ISBLANK(R7))</formula>
    </cfRule>
  </conditionalFormatting>
  <conditionalFormatting sqref="S7 U7 W7 Y7">
    <cfRule type="expression" priority="2" dxfId="0">
      <formula>AND(NOT(ISBLANK(R7)),ISBLANK(S7))</formula>
    </cfRule>
  </conditionalFormatting>
  <conditionalFormatting sqref="AD11:AI12">
    <cfRule type="expression" priority="1" dxfId="0">
      <formula>AND(NOT(ISBLANK(AE11)),ISBLANK(AD11))</formula>
    </cfRule>
  </conditionalFormatting>
  <dataValidations count="7">
    <dataValidation type="custom" allowBlank="1" showInputMessage="1" showErrorMessage="1" errorTitle="FTE" error="The value entered in the FTE field must be less than or equal to the value entered in the headcount field." sqref="E6:E51 M6:M51 G6:G51 I6:I51 K6:K51 Y6:Y51 S6:S51 U6:U51 O6:O51 W6:W51">
      <formula1>E6&lt;=D6</formula1>
    </dataValidation>
    <dataValidation type="custom" allowBlank="1" showInputMessage="1" showErrorMessage="1" errorTitle="Headcount" error="The value entered in the headcount field must be greater than or equal to the value entered in the FTE field." sqref="D6:D51 F6:F51 H6:H51 J6:J51 L6:L51 X6:X51 R6:R51 T6:T51 N6:N51 V6:V51">
      <formula1>D6&gt;=E6</formula1>
    </dataValidation>
    <dataValidation operator="lessThanOrEqual" allowBlank="1" showInputMessage="1" showErrorMessage="1" error="FTE cannot be greater than Headcount&#10;" sqref="AO3 AB3 P4 A3:C3 R3 P6:Q65535 R52:AN65535 A52:O65535 AP1:IV65536 AB5:AC51 AO6:AO65535"/>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1">
      <formula1>INDIRECT("Organisation_Type")</formula1>
    </dataValidation>
    <dataValidation type="decimal" operator="greaterThanOrEqual" allowBlank="1" showInputMessage="1" showErrorMessage="1" sqref="AF7:AF21 AD22:AI51 AD6:AE21 AG6:AI21 AK6:AL51">
      <formula1>0</formula1>
    </dataValidation>
    <dataValidation operator="greaterThanOrEqual" allowBlank="1" showInputMessage="1" showErrorMessage="1" sqref="AF6"/>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3.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17" bestFit="1" customWidth="1"/>
    <col min="2" max="2" width="54.99609375" style="18" bestFit="1" customWidth="1"/>
    <col min="3" max="3" width="8.77734375" style="17" bestFit="1" customWidth="1"/>
    <col min="4" max="4" width="30.10546875" style="17" customWidth="1"/>
    <col min="5" max="16384" width="8.88671875" style="17" customWidth="1"/>
  </cols>
  <sheetData>
    <row r="1" spans="1:7" ht="15">
      <c r="A1" s="19" t="s">
        <v>60</v>
      </c>
      <c r="B1" s="15" t="s">
        <v>67</v>
      </c>
      <c r="C1" s="19" t="s">
        <v>61</v>
      </c>
      <c r="D1" s="19" t="s">
        <v>75</v>
      </c>
      <c r="E1" s="34"/>
      <c r="G1" s="68"/>
    </row>
    <row r="2" spans="1:5" ht="15">
      <c r="A2" s="48" t="s">
        <v>197</v>
      </c>
      <c r="B2" s="49" t="s">
        <v>213</v>
      </c>
      <c r="C2" s="17" t="s">
        <v>157</v>
      </c>
      <c r="D2" s="34" t="s">
        <v>76</v>
      </c>
      <c r="E2" s="34"/>
    </row>
    <row r="3" spans="1:5" ht="15">
      <c r="A3" s="21" t="s">
        <v>189</v>
      </c>
      <c r="B3" s="49" t="s">
        <v>207</v>
      </c>
      <c r="C3" s="17" t="s">
        <v>63</v>
      </c>
      <c r="D3" s="34" t="s">
        <v>200</v>
      </c>
      <c r="E3" s="55"/>
    </row>
    <row r="4" spans="1:5" ht="15">
      <c r="A4" s="21" t="s">
        <v>191</v>
      </c>
      <c r="B4" s="49" t="s">
        <v>147</v>
      </c>
      <c r="C4" s="17" t="s">
        <v>120</v>
      </c>
      <c r="E4" s="55"/>
    </row>
    <row r="5" spans="1:5" ht="15">
      <c r="A5" s="68" t="s">
        <v>262</v>
      </c>
      <c r="B5" s="47" t="s">
        <v>231</v>
      </c>
      <c r="C5" s="17" t="s">
        <v>125</v>
      </c>
      <c r="E5" s="55"/>
    </row>
    <row r="6" spans="1:5" ht="15">
      <c r="A6" s="48" t="s">
        <v>211</v>
      </c>
      <c r="B6" t="s">
        <v>264</v>
      </c>
      <c r="C6" s="17" t="s">
        <v>62</v>
      </c>
      <c r="E6" s="55"/>
    </row>
    <row r="7" spans="1:5" ht="15">
      <c r="A7" s="48" t="s">
        <v>221</v>
      </c>
      <c r="B7" s="56" t="s">
        <v>215</v>
      </c>
      <c r="C7" s="68" t="s">
        <v>66</v>
      </c>
      <c r="E7" s="55"/>
    </row>
    <row r="8" spans="1:5" ht="15">
      <c r="A8" s="48" t="s">
        <v>223</v>
      </c>
      <c r="B8" s="56" t="s">
        <v>126</v>
      </c>
      <c r="C8" s="68"/>
      <c r="E8" s="55"/>
    </row>
    <row r="9" spans="1:5" ht="15">
      <c r="A9" s="21" t="s">
        <v>143</v>
      </c>
      <c r="B9" s="17" t="s">
        <v>185</v>
      </c>
      <c r="E9" s="55"/>
    </row>
    <row r="10" spans="1:5" ht="15">
      <c r="A10" s="48" t="s">
        <v>230</v>
      </c>
      <c r="B10" s="17" t="s">
        <v>127</v>
      </c>
      <c r="E10" s="55"/>
    </row>
    <row r="11" spans="1:5" ht="15">
      <c r="A11" s="21" t="s">
        <v>50</v>
      </c>
      <c r="B11" s="47" t="s">
        <v>216</v>
      </c>
      <c r="E11" s="55"/>
    </row>
    <row r="12" spans="1:5" ht="15">
      <c r="A12" s="21" t="s">
        <v>150</v>
      </c>
      <c r="B12" s="17" t="s">
        <v>164</v>
      </c>
      <c r="E12" s="55"/>
    </row>
    <row r="13" spans="1:5" ht="15">
      <c r="A13" s="48" t="s">
        <v>234</v>
      </c>
      <c r="B13" s="17" t="s">
        <v>275</v>
      </c>
      <c r="E13" s="55"/>
    </row>
    <row r="14" spans="1:5" ht="15">
      <c r="A14" s="48" t="s">
        <v>236</v>
      </c>
      <c r="B14" s="17" t="s">
        <v>196</v>
      </c>
      <c r="E14" s="55"/>
    </row>
    <row r="15" spans="1:5" ht="15">
      <c r="A15" s="21" t="s">
        <v>160</v>
      </c>
      <c r="B15" s="17" t="s">
        <v>128</v>
      </c>
      <c r="E15" s="55"/>
    </row>
    <row r="16" spans="1:5" ht="15">
      <c r="A16" s="66" t="s">
        <v>161</v>
      </c>
      <c r="B16" s="17" t="s">
        <v>129</v>
      </c>
      <c r="E16" s="55"/>
    </row>
    <row r="17" spans="1:5" ht="15">
      <c r="A17" s="48" t="s">
        <v>239</v>
      </c>
      <c r="B17" s="47" t="s">
        <v>153</v>
      </c>
      <c r="E17" s="55"/>
    </row>
    <row r="18" spans="1:5" ht="15">
      <c r="A18" s="48" t="s">
        <v>167</v>
      </c>
      <c r="B18" s="17" t="s">
        <v>212</v>
      </c>
      <c r="E18" s="55"/>
    </row>
    <row r="19" spans="1:5" ht="15">
      <c r="A19" s="21" t="s">
        <v>240</v>
      </c>
      <c r="B19" s="17" t="s">
        <v>189</v>
      </c>
      <c r="E19" s="55"/>
    </row>
    <row r="20" spans="1:5" ht="15">
      <c r="A20" s="48" t="s">
        <v>45</v>
      </c>
      <c r="B20" s="52" t="s">
        <v>162</v>
      </c>
      <c r="E20" s="55"/>
    </row>
    <row r="21" spans="1:5" ht="15">
      <c r="A21" s="48" t="s">
        <v>47</v>
      </c>
      <c r="B21" s="17" t="s">
        <v>249</v>
      </c>
      <c r="E21" s="55"/>
    </row>
    <row r="22" spans="1:5" ht="15">
      <c r="A22" s="21" t="s">
        <v>51</v>
      </c>
      <c r="B22" s="54" t="s">
        <v>191</v>
      </c>
      <c r="E22" s="55"/>
    </row>
    <row r="23" spans="1:5" ht="15">
      <c r="A23" s="68" t="s">
        <v>52</v>
      </c>
      <c r="B23" s="17" t="s">
        <v>227</v>
      </c>
      <c r="E23" s="55"/>
    </row>
    <row r="24" spans="1:5" ht="15">
      <c r="A24" s="21" t="s">
        <v>255</v>
      </c>
      <c r="B24" s="17" t="s">
        <v>29</v>
      </c>
      <c r="E24" s="55"/>
    </row>
    <row r="25" spans="1:5" ht="15">
      <c r="A25" s="48" t="s">
        <v>183</v>
      </c>
      <c r="B25" s="17" t="s">
        <v>190</v>
      </c>
      <c r="E25" s="55"/>
    </row>
    <row r="26" spans="1:5" ht="15">
      <c r="A26" s="21" t="s">
        <v>228</v>
      </c>
      <c r="B26" s="17" t="s">
        <v>30</v>
      </c>
      <c r="E26" s="55"/>
    </row>
    <row r="27" spans="1:5" ht="15">
      <c r="A27" s="48" t="s">
        <v>247</v>
      </c>
      <c r="B27" s="17" t="s">
        <v>159</v>
      </c>
      <c r="E27" s="55"/>
    </row>
    <row r="28" spans="1:5" ht="15">
      <c r="A28" s="21" t="s">
        <v>229</v>
      </c>
      <c r="B28" s="66" t="s">
        <v>204</v>
      </c>
      <c r="E28" s="55"/>
    </row>
    <row r="29" spans="1:5" ht="15">
      <c r="A29" s="68" t="s">
        <v>66</v>
      </c>
      <c r="B29" s="17" t="s">
        <v>192</v>
      </c>
      <c r="E29" s="55"/>
    </row>
    <row r="30" spans="1:5" ht="15">
      <c r="A30" s="21" t="s">
        <v>177</v>
      </c>
      <c r="B30" s="17" t="s">
        <v>262</v>
      </c>
      <c r="E30" s="55"/>
    </row>
    <row r="31" spans="1:5" ht="15">
      <c r="A31" s="48" t="s">
        <v>248</v>
      </c>
      <c r="B31" s="17" t="s">
        <v>15</v>
      </c>
      <c r="E31" s="55"/>
    </row>
    <row r="32" spans="1:5" ht="15">
      <c r="A32" s="21" t="s">
        <v>260</v>
      </c>
      <c r="B32" s="17" t="s">
        <v>121</v>
      </c>
      <c r="E32" s="55"/>
    </row>
    <row r="33" spans="1:5" ht="15">
      <c r="A33" s="66" t="s">
        <v>179</v>
      </c>
      <c r="B33" s="17" t="s">
        <v>32</v>
      </c>
      <c r="E33" s="55"/>
    </row>
    <row r="34" spans="1:5" ht="15">
      <c r="A34" s="21" t="s">
        <v>57</v>
      </c>
      <c r="B34" s="66" t="s">
        <v>180</v>
      </c>
      <c r="E34" s="55"/>
    </row>
    <row r="35" spans="1:5" ht="15">
      <c r="A35" s="40" t="s">
        <v>55</v>
      </c>
      <c r="B35" s="67" t="s">
        <v>261</v>
      </c>
      <c r="E35" s="55"/>
    </row>
    <row r="36" spans="1:5" ht="15">
      <c r="A36" s="21"/>
      <c r="B36" s="17" t="s">
        <v>273</v>
      </c>
      <c r="E36" s="55"/>
    </row>
    <row r="37" spans="1:5" ht="15">
      <c r="A37" s="21"/>
      <c r="B37" s="17" t="s">
        <v>186</v>
      </c>
      <c r="E37" s="55"/>
    </row>
    <row r="38" spans="1:5" ht="15">
      <c r="A38" s="21"/>
      <c r="B38" s="47" t="s">
        <v>187</v>
      </c>
      <c r="E38" s="55"/>
    </row>
    <row r="39" spans="1:5" ht="15">
      <c r="A39" s="21"/>
      <c r="B39" s="68" t="s">
        <v>46</v>
      </c>
      <c r="E39" s="55"/>
    </row>
    <row r="40" spans="1:5" ht="15">
      <c r="A40" s="21"/>
      <c r="B40" s="66" t="s">
        <v>265</v>
      </c>
      <c r="E40" s="55"/>
    </row>
    <row r="41" spans="1:5" ht="15">
      <c r="A41" s="21"/>
      <c r="B41" s="17" t="s">
        <v>245</v>
      </c>
      <c r="E41" s="55"/>
    </row>
    <row r="42" spans="1:5" ht="15">
      <c r="A42" s="21"/>
      <c r="B42" s="53" t="s">
        <v>221</v>
      </c>
      <c r="E42" s="55"/>
    </row>
    <row r="43" spans="1:5" ht="15">
      <c r="A43" s="21"/>
      <c r="B43" s="17" t="s">
        <v>223</v>
      </c>
      <c r="E43" s="55"/>
    </row>
    <row r="44" spans="1:5" ht="15">
      <c r="A44" s="21"/>
      <c r="B44" s="34" t="s">
        <v>143</v>
      </c>
      <c r="E44" s="55"/>
    </row>
    <row r="45" spans="1:5" ht="15">
      <c r="A45" s="21"/>
      <c r="B45" s="47" t="s">
        <v>230</v>
      </c>
      <c r="E45" s="55"/>
    </row>
    <row r="46" spans="1:5" ht="15">
      <c r="A46" s="21"/>
      <c r="B46" s="47" t="s">
        <v>50</v>
      </c>
      <c r="E46" s="55"/>
    </row>
    <row r="47" spans="1:5" ht="15">
      <c r="A47" s="21"/>
      <c r="B47" s="17" t="s">
        <v>151</v>
      </c>
      <c r="E47" s="55"/>
    </row>
    <row r="48" spans="1:5" ht="15">
      <c r="A48" s="21"/>
      <c r="B48" s="46" t="s">
        <v>234</v>
      </c>
      <c r="E48" s="55"/>
    </row>
    <row r="49" spans="1:5" ht="15">
      <c r="A49" s="21"/>
      <c r="B49" s="66" t="s">
        <v>236</v>
      </c>
      <c r="E49" s="55"/>
    </row>
    <row r="50" spans="1:5" ht="15">
      <c r="A50" s="21"/>
      <c r="B50" s="66" t="s">
        <v>208</v>
      </c>
      <c r="E50" s="55"/>
    </row>
    <row r="51" spans="1:5" ht="15">
      <c r="A51" s="21"/>
      <c r="B51" s="66" t="s">
        <v>154</v>
      </c>
      <c r="E51" s="55"/>
    </row>
    <row r="52" spans="1:5" ht="15">
      <c r="A52" s="21"/>
      <c r="B52" s="67" t="s">
        <v>250</v>
      </c>
      <c r="E52" s="55"/>
    </row>
    <row r="53" spans="1:5" ht="15">
      <c r="A53" s="21"/>
      <c r="B53" s="54" t="s">
        <v>232</v>
      </c>
      <c r="E53" s="55"/>
    </row>
    <row r="54" spans="1:5" ht="15">
      <c r="A54" s="21"/>
      <c r="B54" s="69" t="s">
        <v>266</v>
      </c>
      <c r="E54" s="55"/>
    </row>
    <row r="55" spans="1:2" s="66" customFormat="1" ht="15">
      <c r="A55" s="21"/>
      <c r="B55" s="69" t="s">
        <v>282</v>
      </c>
    </row>
    <row r="56" spans="1:5" ht="15">
      <c r="A56" s="21"/>
      <c r="B56" s="17" t="s">
        <v>217</v>
      </c>
      <c r="E56" s="55"/>
    </row>
    <row r="57" spans="1:5" ht="15">
      <c r="A57" s="21"/>
      <c r="B57" s="17" t="s">
        <v>226</v>
      </c>
      <c r="E57" s="55"/>
    </row>
    <row r="58" spans="1:5" ht="15">
      <c r="A58" s="21"/>
      <c r="B58" s="47" t="s">
        <v>218</v>
      </c>
      <c r="E58" s="55"/>
    </row>
    <row r="59" spans="1:5" ht="15">
      <c r="A59" s="21"/>
      <c r="B59" s="44" t="s">
        <v>122</v>
      </c>
      <c r="E59" s="55"/>
    </row>
    <row r="60" spans="1:5" ht="15">
      <c r="A60" s="21"/>
      <c r="B60" s="17" t="s">
        <v>33</v>
      </c>
      <c r="E60" s="55"/>
    </row>
    <row r="61" spans="1:5" ht="15">
      <c r="A61" s="21"/>
      <c r="B61" s="47" t="s">
        <v>244</v>
      </c>
      <c r="E61" s="55"/>
    </row>
    <row r="62" spans="1:5" ht="15">
      <c r="A62" s="21"/>
      <c r="B62" s="17" t="s">
        <v>205</v>
      </c>
      <c r="E62" s="55"/>
    </row>
    <row r="63" spans="1:5" ht="15">
      <c r="A63" s="21"/>
      <c r="B63" s="17" t="s">
        <v>123</v>
      </c>
      <c r="E63" s="55"/>
    </row>
    <row r="64" spans="1:5" ht="15">
      <c r="A64" s="21"/>
      <c r="B64" s="17" t="s">
        <v>161</v>
      </c>
      <c r="E64" s="55"/>
    </row>
    <row r="65" spans="1:5" ht="15">
      <c r="A65" s="21"/>
      <c r="B65" s="17" t="s">
        <v>239</v>
      </c>
      <c r="E65" s="55"/>
    </row>
    <row r="66" spans="1:5" ht="15">
      <c r="A66" s="21"/>
      <c r="B66" s="17" t="s">
        <v>130</v>
      </c>
      <c r="E66" s="55"/>
    </row>
    <row r="67" spans="1:5" ht="15">
      <c r="A67" s="21"/>
      <c r="B67" s="17" t="s">
        <v>34</v>
      </c>
      <c r="E67" s="55"/>
    </row>
    <row r="68" spans="1:5" ht="15">
      <c r="A68" s="21"/>
      <c r="B68" s="47" t="s">
        <v>131</v>
      </c>
      <c r="E68" s="55"/>
    </row>
    <row r="69" spans="1:5" ht="15">
      <c r="A69" s="21"/>
      <c r="B69" s="65" t="s">
        <v>167</v>
      </c>
      <c r="E69" s="55"/>
    </row>
    <row r="70" spans="1:5" ht="15">
      <c r="A70" s="21"/>
      <c r="B70" s="17" t="s">
        <v>270</v>
      </c>
      <c r="E70" s="55"/>
    </row>
    <row r="71" spans="1:5" ht="15">
      <c r="A71" s="21"/>
      <c r="B71" s="69" t="s">
        <v>269</v>
      </c>
      <c r="E71" s="55"/>
    </row>
    <row r="72" spans="1:5" ht="15">
      <c r="A72" s="21"/>
      <c r="B72" s="68" t="s">
        <v>165</v>
      </c>
      <c r="E72" s="55"/>
    </row>
    <row r="73" spans="1:5" ht="15">
      <c r="A73" s="21"/>
      <c r="B73" s="17" t="s">
        <v>235</v>
      </c>
      <c r="E73" s="55"/>
    </row>
    <row r="74" spans="1:2" s="64" customFormat="1" ht="15">
      <c r="A74" s="21"/>
      <c r="B74" s="17" t="s">
        <v>258</v>
      </c>
    </row>
    <row r="75" spans="1:5" ht="15">
      <c r="A75" s="21"/>
      <c r="B75" s="60" t="s">
        <v>155</v>
      </c>
      <c r="E75" s="55"/>
    </row>
    <row r="76" spans="1:5" ht="15">
      <c r="A76" s="21"/>
      <c r="B76" s="17" t="s">
        <v>16</v>
      </c>
      <c r="E76" s="55"/>
    </row>
    <row r="77" spans="1:5" ht="15">
      <c r="A77" s="21"/>
      <c r="B77" s="17" t="s">
        <v>276</v>
      </c>
      <c r="E77" s="55"/>
    </row>
    <row r="78" spans="1:5" ht="15">
      <c r="A78" s="21"/>
      <c r="B78" s="47" t="s">
        <v>210</v>
      </c>
      <c r="E78" s="55"/>
    </row>
    <row r="79" spans="1:5" ht="15">
      <c r="A79" s="21"/>
      <c r="B79" s="47" t="s">
        <v>241</v>
      </c>
      <c r="E79" s="55"/>
    </row>
    <row r="80" spans="1:5" ht="15">
      <c r="A80" s="21"/>
      <c r="B80" s="63" t="s">
        <v>45</v>
      </c>
      <c r="E80" s="55"/>
    </row>
    <row r="81" spans="1:5" ht="15">
      <c r="A81" s="21"/>
      <c r="B81" s="17" t="s">
        <v>209</v>
      </c>
      <c r="E81" s="55"/>
    </row>
    <row r="82" spans="1:5" ht="15">
      <c r="A82" s="21"/>
      <c r="B82" s="47" t="s">
        <v>222</v>
      </c>
      <c r="E82" s="55"/>
    </row>
    <row r="83" spans="1:5" ht="15">
      <c r="A83" s="21"/>
      <c r="B83" s="17" t="s">
        <v>224</v>
      </c>
      <c r="E83" s="55"/>
    </row>
    <row r="84" spans="1:5" ht="15">
      <c r="A84" s="21"/>
      <c r="B84" s="17" t="s">
        <v>132</v>
      </c>
      <c r="E84" s="55"/>
    </row>
    <row r="85" spans="1:5" ht="15">
      <c r="A85" s="21"/>
      <c r="B85" s="17" t="s">
        <v>256</v>
      </c>
      <c r="E85" s="55"/>
    </row>
    <row r="86" spans="1:5" ht="15">
      <c r="A86" s="21"/>
      <c r="B86" s="17" t="s">
        <v>238</v>
      </c>
      <c r="E86" s="55"/>
    </row>
    <row r="87" spans="1:5" ht="15">
      <c r="A87" s="21"/>
      <c r="B87" s="17" t="s">
        <v>44</v>
      </c>
      <c r="E87" s="55"/>
    </row>
    <row r="88" spans="1:5" ht="15">
      <c r="A88" s="21"/>
      <c r="B88" s="17" t="s">
        <v>133</v>
      </c>
      <c r="E88" s="55"/>
    </row>
    <row r="89" spans="1:5" ht="15">
      <c r="A89" s="21"/>
      <c r="B89" s="43" t="s">
        <v>149</v>
      </c>
      <c r="E89" s="55"/>
    </row>
    <row r="90" spans="1:5" ht="15">
      <c r="A90" s="21"/>
      <c r="B90" s="17" t="s">
        <v>58</v>
      </c>
      <c r="E90" s="55"/>
    </row>
    <row r="91" spans="1:5" ht="15">
      <c r="A91" s="21"/>
      <c r="B91" s="17" t="s">
        <v>48</v>
      </c>
      <c r="E91" s="55"/>
    </row>
    <row r="92" spans="1:5" ht="15">
      <c r="A92" s="21"/>
      <c r="B92" s="17" t="s">
        <v>181</v>
      </c>
      <c r="E92" s="55"/>
    </row>
    <row r="93" spans="1:5" ht="15">
      <c r="A93" s="21"/>
      <c r="B93" s="58" t="s">
        <v>274</v>
      </c>
      <c r="E93" s="55"/>
    </row>
    <row r="94" spans="1:5" ht="15">
      <c r="A94" s="21"/>
      <c r="B94" s="59" t="s">
        <v>193</v>
      </c>
      <c r="E94" s="55"/>
    </row>
    <row r="95" spans="1:5" ht="15">
      <c r="A95" s="21"/>
      <c r="B95" s="17" t="s">
        <v>35</v>
      </c>
      <c r="E95" s="55"/>
    </row>
    <row r="96" spans="1:5" ht="15">
      <c r="A96" s="21"/>
      <c r="B96" s="47" t="s">
        <v>53</v>
      </c>
      <c r="E96" s="55"/>
    </row>
    <row r="97" spans="1:5" ht="15">
      <c r="A97" s="21"/>
      <c r="B97" s="17" t="s">
        <v>174</v>
      </c>
      <c r="E97" s="55"/>
    </row>
    <row r="98" spans="1:5" ht="15">
      <c r="A98" s="21"/>
      <c r="B98" s="17" t="s">
        <v>21</v>
      </c>
      <c r="E98" s="55"/>
    </row>
    <row r="99" spans="1:5" ht="15">
      <c r="A99" s="21"/>
      <c r="B99" s="47" t="s">
        <v>252</v>
      </c>
      <c r="E99" s="55"/>
    </row>
    <row r="100" spans="1:5" ht="15">
      <c r="A100" s="21"/>
      <c r="B100" s="56" t="s">
        <v>54</v>
      </c>
      <c r="E100" s="55"/>
    </row>
    <row r="101" spans="1:5" ht="15">
      <c r="A101" s="21"/>
      <c r="B101" s="17" t="s">
        <v>36</v>
      </c>
      <c r="E101" s="55"/>
    </row>
    <row r="102" spans="1:5" ht="15">
      <c r="A102" s="21"/>
      <c r="B102" s="51" t="s">
        <v>233</v>
      </c>
      <c r="E102" s="55"/>
    </row>
    <row r="103" spans="1:5" ht="15">
      <c r="A103" s="21"/>
      <c r="B103" s="64" t="s">
        <v>41</v>
      </c>
      <c r="E103" s="55"/>
    </row>
    <row r="104" spans="1:5" ht="15">
      <c r="A104" s="21"/>
      <c r="B104" s="17" t="s">
        <v>17</v>
      </c>
      <c r="E104" s="55"/>
    </row>
    <row r="105" spans="1:5" ht="15">
      <c r="A105" s="21"/>
      <c r="B105" s="17" t="s">
        <v>237</v>
      </c>
      <c r="E105" s="55"/>
    </row>
    <row r="106" spans="1:5" ht="15">
      <c r="A106" s="21"/>
      <c r="B106" s="61" t="s">
        <v>214</v>
      </c>
      <c r="E106" s="55"/>
    </row>
    <row r="107" spans="1:5" ht="15">
      <c r="A107" s="21"/>
      <c r="B107" s="63" t="s">
        <v>169</v>
      </c>
      <c r="E107" s="55"/>
    </row>
    <row r="108" spans="1:5" ht="15">
      <c r="A108" s="21"/>
      <c r="B108" s="56" t="s">
        <v>52</v>
      </c>
      <c r="E108" s="55"/>
    </row>
    <row r="109" spans="1:5" ht="15">
      <c r="A109" s="21"/>
      <c r="B109" s="45" t="s">
        <v>257</v>
      </c>
      <c r="E109" s="55"/>
    </row>
    <row r="110" spans="1:5" ht="15">
      <c r="A110" s="21"/>
      <c r="B110" s="43" t="s">
        <v>175</v>
      </c>
      <c r="E110" s="55"/>
    </row>
    <row r="111" spans="1:5" ht="15">
      <c r="A111" s="21"/>
      <c r="B111" s="17" t="s">
        <v>171</v>
      </c>
      <c r="E111" s="55"/>
    </row>
    <row r="112" spans="1:2" s="62" customFormat="1" ht="15">
      <c r="A112" s="21"/>
      <c r="B112" s="65" t="s">
        <v>254</v>
      </c>
    </row>
    <row r="113" spans="1:5" ht="15">
      <c r="A113" s="21"/>
      <c r="B113" s="17" t="s">
        <v>255</v>
      </c>
      <c r="E113" s="55"/>
    </row>
    <row r="114" spans="1:5" ht="15">
      <c r="A114" s="21"/>
      <c r="B114" s="17" t="s">
        <v>158</v>
      </c>
      <c r="E114" s="55"/>
    </row>
    <row r="115" spans="1:5" ht="15">
      <c r="A115" s="21"/>
      <c r="B115" s="17" t="s">
        <v>37</v>
      </c>
      <c r="E115" s="55"/>
    </row>
    <row r="116" spans="1:5" ht="15">
      <c r="A116" s="21"/>
      <c r="B116" s="47" t="s">
        <v>134</v>
      </c>
      <c r="E116" s="55"/>
    </row>
    <row r="117" spans="1:2" s="61" customFormat="1" ht="15">
      <c r="A117" s="21"/>
      <c r="B117" s="17" t="s">
        <v>25</v>
      </c>
    </row>
    <row r="118" spans="1:2" s="64" customFormat="1" ht="15">
      <c r="A118" s="21"/>
      <c r="B118" s="17" t="s">
        <v>259</v>
      </c>
    </row>
    <row r="119" spans="1:5" ht="15">
      <c r="A119" s="21"/>
      <c r="B119" s="17" t="s">
        <v>172</v>
      </c>
      <c r="E119" s="55"/>
    </row>
    <row r="120" spans="1:5" ht="15">
      <c r="A120" s="21"/>
      <c r="B120" s="47" t="s">
        <v>135</v>
      </c>
      <c r="E120" s="55"/>
    </row>
    <row r="121" spans="1:5" ht="15">
      <c r="A121" s="21"/>
      <c r="B121" s="17" t="s">
        <v>176</v>
      </c>
      <c r="E121" s="55"/>
    </row>
    <row r="122" spans="1:5" ht="15">
      <c r="A122" s="21"/>
      <c r="B122" s="17" t="s">
        <v>136</v>
      </c>
      <c r="E122" s="55"/>
    </row>
    <row r="123" spans="1:5" ht="15">
      <c r="A123" s="21"/>
      <c r="B123" s="17" t="s">
        <v>242</v>
      </c>
      <c r="E123" s="55"/>
    </row>
    <row r="124" spans="1:5" ht="15">
      <c r="A124" s="21"/>
      <c r="B124" s="60" t="s">
        <v>38</v>
      </c>
      <c r="E124" s="55"/>
    </row>
    <row r="125" spans="1:5" ht="15">
      <c r="A125" s="21"/>
      <c r="B125" s="17" t="s">
        <v>18</v>
      </c>
      <c r="E125" s="55"/>
    </row>
    <row r="126" spans="1:5" ht="15">
      <c r="A126" s="21"/>
      <c r="B126" s="17" t="s">
        <v>137</v>
      </c>
      <c r="E126" s="55"/>
    </row>
    <row r="127" spans="1:5" ht="15">
      <c r="A127" s="21"/>
      <c r="B127" s="17" t="s">
        <v>253</v>
      </c>
      <c r="E127" s="55"/>
    </row>
    <row r="128" spans="1:5" ht="15">
      <c r="A128" s="21"/>
      <c r="B128" s="50" t="s">
        <v>184</v>
      </c>
      <c r="E128" s="55"/>
    </row>
    <row r="129" spans="1:5" ht="15">
      <c r="A129" s="21"/>
      <c r="B129" s="17" t="s">
        <v>183</v>
      </c>
      <c r="E129" s="55"/>
    </row>
    <row r="130" spans="1:5" ht="15">
      <c r="A130" s="21"/>
      <c r="B130" s="54" t="s">
        <v>56</v>
      </c>
      <c r="E130" s="55"/>
    </row>
    <row r="131" spans="1:5" ht="15">
      <c r="A131" s="21"/>
      <c r="B131" s="17" t="s">
        <v>42</v>
      </c>
      <c r="E131" s="55"/>
    </row>
    <row r="132" spans="1:5" ht="15">
      <c r="A132" s="21"/>
      <c r="B132" s="47" t="s">
        <v>243</v>
      </c>
      <c r="E132" s="55"/>
    </row>
    <row r="133" spans="1:5" ht="15">
      <c r="A133" s="21"/>
      <c r="B133" s="17" t="s">
        <v>124</v>
      </c>
      <c r="E133" s="55"/>
    </row>
    <row r="134" spans="1:5" ht="15">
      <c r="A134" s="21"/>
      <c r="B134" s="17" t="s">
        <v>228</v>
      </c>
      <c r="E134" s="55"/>
    </row>
    <row r="135" spans="1:5" ht="15">
      <c r="A135" s="21"/>
      <c r="B135" s="17" t="s">
        <v>247</v>
      </c>
      <c r="E135" s="55"/>
    </row>
    <row r="136" spans="1:5" ht="15">
      <c r="A136" s="21"/>
      <c r="B136" s="17" t="s">
        <v>229</v>
      </c>
      <c r="E136" s="55"/>
    </row>
    <row r="137" spans="1:5" ht="15">
      <c r="A137" s="21"/>
      <c r="B137" s="17" t="s">
        <v>268</v>
      </c>
      <c r="E137" s="55"/>
    </row>
    <row r="138" spans="1:5" ht="15">
      <c r="A138" s="21"/>
      <c r="B138" s="17" t="s">
        <v>168</v>
      </c>
      <c r="E138" s="55"/>
    </row>
    <row r="139" spans="1:5" ht="15">
      <c r="A139" s="21"/>
      <c r="B139" s="43" t="s">
        <v>281</v>
      </c>
      <c r="E139" s="55"/>
    </row>
    <row r="140" spans="1:5" ht="15">
      <c r="A140" s="21"/>
      <c r="B140" s="69" t="s">
        <v>66</v>
      </c>
      <c r="E140" s="55"/>
    </row>
    <row r="141" spans="1:5" ht="15">
      <c r="A141" s="21"/>
      <c r="B141" s="42" t="s">
        <v>182</v>
      </c>
      <c r="E141" s="55"/>
    </row>
    <row r="142" spans="1:5" ht="15">
      <c r="A142" s="21"/>
      <c r="B142" s="17" t="s">
        <v>22</v>
      </c>
      <c r="E142" s="55"/>
    </row>
    <row r="143" spans="1:5" ht="15">
      <c r="A143" s="21"/>
      <c r="B143" s="66" t="s">
        <v>251</v>
      </c>
      <c r="E143" s="55"/>
    </row>
    <row r="144" spans="1:5" ht="15">
      <c r="A144" s="21"/>
      <c r="B144" s="66" t="s">
        <v>23</v>
      </c>
      <c r="E144" s="55"/>
    </row>
    <row r="145" spans="1:5" ht="15">
      <c r="A145" s="21"/>
      <c r="B145" s="17" t="s">
        <v>173</v>
      </c>
      <c r="E145" s="55"/>
    </row>
    <row r="146" spans="1:5" ht="15">
      <c r="A146" s="21"/>
      <c r="B146" s="17" t="s">
        <v>26</v>
      </c>
      <c r="E146" s="55"/>
    </row>
    <row r="147" spans="1:5" ht="15">
      <c r="A147" s="21"/>
      <c r="B147" s="17" t="s">
        <v>148</v>
      </c>
      <c r="E147" s="55"/>
    </row>
    <row r="148" spans="1:5" ht="15">
      <c r="A148" s="21"/>
      <c r="B148" s="17" t="s">
        <v>277</v>
      </c>
      <c r="E148" s="55"/>
    </row>
    <row r="149" spans="1:5" ht="15">
      <c r="A149" s="21"/>
      <c r="B149" s="17" t="s">
        <v>27</v>
      </c>
      <c r="E149" s="55"/>
    </row>
    <row r="150" spans="1:2" s="57" customFormat="1" ht="15">
      <c r="A150" s="21"/>
      <c r="B150" s="47" t="s">
        <v>39</v>
      </c>
    </row>
    <row r="151" spans="1:5" ht="15">
      <c r="A151" s="21"/>
      <c r="B151" s="17" t="s">
        <v>219</v>
      </c>
      <c r="E151" s="55"/>
    </row>
    <row r="152" spans="1:5" ht="15">
      <c r="A152" s="21"/>
      <c r="B152" s="17" t="s">
        <v>278</v>
      </c>
      <c r="E152" s="55"/>
    </row>
    <row r="153" spans="1:5" ht="15">
      <c r="A153" s="21"/>
      <c r="B153" s="47" t="s">
        <v>177</v>
      </c>
      <c r="E153" s="55"/>
    </row>
    <row r="154" spans="1:5" ht="15">
      <c r="A154" s="21"/>
      <c r="B154" s="17" t="s">
        <v>40</v>
      </c>
      <c r="E154" s="55"/>
    </row>
    <row r="155" spans="1:5" ht="15">
      <c r="A155" s="21"/>
      <c r="B155" s="17" t="s">
        <v>248</v>
      </c>
      <c r="E155" s="55"/>
    </row>
    <row r="156" spans="1:5" ht="15">
      <c r="A156" s="21"/>
      <c r="B156" s="17" t="s">
        <v>49</v>
      </c>
      <c r="E156" s="55"/>
    </row>
    <row r="157" spans="1:5" ht="15">
      <c r="A157" s="21"/>
      <c r="B157" s="57" t="s">
        <v>188</v>
      </c>
      <c r="E157" s="55"/>
    </row>
    <row r="158" spans="1:5" ht="15">
      <c r="A158" s="21"/>
      <c r="B158" s="17" t="s">
        <v>279</v>
      </c>
      <c r="E158" s="55"/>
    </row>
    <row r="159" spans="1:5" ht="15">
      <c r="A159" s="21"/>
      <c r="B159" s="17" t="s">
        <v>194</v>
      </c>
      <c r="E159" s="55"/>
    </row>
    <row r="160" spans="1:5" ht="15">
      <c r="A160" s="21"/>
      <c r="B160" s="17" t="s">
        <v>138</v>
      </c>
      <c r="E160" s="55"/>
    </row>
    <row r="161" spans="1:5" ht="15">
      <c r="A161" s="21"/>
      <c r="B161" s="17" t="s">
        <v>280</v>
      </c>
      <c r="E161" s="55"/>
    </row>
    <row r="162" spans="1:5" ht="15">
      <c r="A162" s="21"/>
      <c r="B162" s="54" t="s">
        <v>206</v>
      </c>
      <c r="E162" s="55"/>
    </row>
    <row r="163" spans="1:5" ht="15">
      <c r="A163" s="21"/>
      <c r="B163" s="17" t="s">
        <v>19</v>
      </c>
      <c r="E163" s="55"/>
    </row>
    <row r="164" spans="1:5" ht="15">
      <c r="A164" s="21"/>
      <c r="B164" s="45" t="s">
        <v>139</v>
      </c>
      <c r="E164" s="55"/>
    </row>
    <row r="165" spans="1:5" ht="15">
      <c r="A165" s="21"/>
      <c r="B165" s="17" t="s">
        <v>144</v>
      </c>
      <c r="E165" s="55"/>
    </row>
    <row r="166" spans="1:5" ht="15">
      <c r="A166" s="21"/>
      <c r="B166" s="17" t="s">
        <v>178</v>
      </c>
      <c r="E166" s="55"/>
    </row>
    <row r="167" spans="1:5" ht="15">
      <c r="A167" s="21"/>
      <c r="B167" s="17" t="s">
        <v>59</v>
      </c>
      <c r="E167" s="55"/>
    </row>
    <row r="168" spans="1:5" ht="15">
      <c r="A168" s="21"/>
      <c r="B168" s="17" t="s">
        <v>31</v>
      </c>
      <c r="E168" s="55"/>
    </row>
    <row r="169" spans="1:5" ht="15">
      <c r="A169" s="21"/>
      <c r="B169" s="66" t="s">
        <v>267</v>
      </c>
      <c r="E169" s="55"/>
    </row>
    <row r="170" spans="1:5" ht="15">
      <c r="A170" s="21"/>
      <c r="B170" s="66" t="s">
        <v>156</v>
      </c>
      <c r="E170" s="55"/>
    </row>
    <row r="171" spans="1:5" ht="15">
      <c r="A171" s="21"/>
      <c r="B171" s="68" t="s">
        <v>140</v>
      </c>
      <c r="E171" s="55"/>
    </row>
    <row r="172" spans="1:5" ht="15">
      <c r="A172" s="21"/>
      <c r="B172" s="66" t="s">
        <v>220</v>
      </c>
      <c r="E172" s="55"/>
    </row>
    <row r="173" spans="1:5" ht="15">
      <c r="A173" s="21"/>
      <c r="B173" s="17" t="s">
        <v>260</v>
      </c>
      <c r="E173" s="55"/>
    </row>
    <row r="174" spans="1:5" ht="15">
      <c r="A174" s="21"/>
      <c r="B174" s="43" t="s">
        <v>170</v>
      </c>
      <c r="E174" s="55"/>
    </row>
    <row r="175" spans="1:5" ht="15">
      <c r="A175" s="21"/>
      <c r="B175" s="17" t="s">
        <v>195</v>
      </c>
      <c r="E175" s="55"/>
    </row>
    <row r="176" spans="1:5" ht="15">
      <c r="A176" s="21"/>
      <c r="B176" s="17" t="s">
        <v>203</v>
      </c>
      <c r="E176" s="55"/>
    </row>
    <row r="177" spans="1:5" ht="15">
      <c r="A177" s="21"/>
      <c r="B177" s="17" t="s">
        <v>28</v>
      </c>
      <c r="E177" s="55"/>
    </row>
    <row r="178" spans="1:5" ht="15">
      <c r="A178" s="21"/>
      <c r="B178" s="17" t="s">
        <v>179</v>
      </c>
      <c r="E178" s="55"/>
    </row>
    <row r="179" spans="1:2" s="65" customFormat="1" ht="15">
      <c r="A179" s="21"/>
      <c r="B179" s="68" t="s">
        <v>271</v>
      </c>
    </row>
    <row r="180" spans="1:5" ht="15">
      <c r="A180" s="21"/>
      <c r="B180" s="68" t="s">
        <v>272</v>
      </c>
      <c r="E180" s="55"/>
    </row>
    <row r="181" spans="1:5" ht="15">
      <c r="A181" s="21"/>
      <c r="B181" s="69" t="s">
        <v>20</v>
      </c>
      <c r="E181" s="55"/>
    </row>
    <row r="182" spans="1:5" ht="15">
      <c r="A182" s="21"/>
      <c r="B182" s="69" t="s">
        <v>57</v>
      </c>
      <c r="E182" s="55"/>
    </row>
    <row r="183" spans="1:5" ht="15">
      <c r="A183" s="21"/>
      <c r="B183" s="47" t="s">
        <v>166</v>
      </c>
      <c r="E183" s="55"/>
    </row>
    <row r="184" spans="1:5" ht="15">
      <c r="A184" s="21"/>
      <c r="B184" s="17" t="s">
        <v>24</v>
      </c>
      <c r="E184" s="55"/>
    </row>
    <row r="185" spans="1:5" ht="15">
      <c r="A185" s="21"/>
      <c r="B185" s="47" t="s">
        <v>152</v>
      </c>
      <c r="E185" s="55"/>
    </row>
    <row r="186" spans="1:5" ht="15">
      <c r="A186" s="21"/>
      <c r="B186" s="17" t="s">
        <v>145</v>
      </c>
      <c r="E186" s="55"/>
    </row>
    <row r="187" spans="1:5" ht="15">
      <c r="A187" s="21"/>
      <c r="B187" s="17" t="s">
        <v>225</v>
      </c>
      <c r="E187" s="55"/>
    </row>
    <row r="188" spans="1:5" ht="15">
      <c r="A188" s="21"/>
      <c r="B188" s="17" t="s">
        <v>141</v>
      </c>
      <c r="E188" s="55"/>
    </row>
    <row r="189" spans="1:5" ht="15">
      <c r="A189" s="21"/>
      <c r="B189" s="17" t="s">
        <v>55</v>
      </c>
      <c r="E189" s="55"/>
    </row>
    <row r="190" spans="1:5" ht="15">
      <c r="A190" s="21"/>
      <c r="B190" s="17" t="s">
        <v>142</v>
      </c>
      <c r="E190" s="55"/>
    </row>
    <row r="191" spans="1:5" s="44" customFormat="1" ht="15">
      <c r="A191" s="21"/>
      <c r="B191" s="17" t="s">
        <v>146</v>
      </c>
      <c r="E191" s="55"/>
    </row>
    <row r="192" spans="1:5" ht="15">
      <c r="A192" s="21"/>
      <c r="B192" s="17" t="s">
        <v>43</v>
      </c>
      <c r="E192" s="55"/>
    </row>
    <row r="193" spans="1:5" ht="15">
      <c r="A193" s="21"/>
      <c r="B193" s="47" t="s">
        <v>163</v>
      </c>
      <c r="E193" s="55"/>
    </row>
    <row r="194" spans="1:5" ht="15">
      <c r="A194" s="21"/>
      <c r="B194" s="66" t="s">
        <v>246</v>
      </c>
      <c r="E194" s="55"/>
    </row>
    <row r="195" spans="1:5" ht="15">
      <c r="A195" s="21"/>
      <c r="E195" s="55"/>
    </row>
    <row r="196" spans="1:5" ht="15">
      <c r="A196" s="21"/>
      <c r="E196" s="55"/>
    </row>
    <row r="197" spans="1:5" ht="15">
      <c r="A197" s="21"/>
      <c r="E197" s="55"/>
    </row>
    <row r="198" spans="1:5" ht="15">
      <c r="A198" s="21"/>
      <c r="B198" s="17"/>
      <c r="E198" s="55"/>
    </row>
    <row r="199" spans="1:5" ht="15">
      <c r="A199" s="21"/>
      <c r="B199" s="17"/>
      <c r="E199" s="55"/>
    </row>
    <row r="200" spans="1:5" ht="15">
      <c r="A200" s="21"/>
      <c r="B200" s="17"/>
      <c r="E200" s="55"/>
    </row>
    <row r="201" spans="1:5" ht="15">
      <c r="A201" s="21"/>
      <c r="B201" s="17"/>
      <c r="D201" s="55"/>
      <c r="E201" s="55"/>
    </row>
    <row r="202" spans="1:5" ht="15">
      <c r="A202" s="21"/>
      <c r="B202" s="17"/>
      <c r="D202" s="55"/>
      <c r="E202" s="55"/>
    </row>
    <row r="203" spans="1:5" ht="15">
      <c r="A203" s="21"/>
      <c r="B203" s="17"/>
      <c r="D203" s="55"/>
      <c r="E203" s="55"/>
    </row>
    <row r="204" spans="1:5" ht="15">
      <c r="A204" s="21"/>
      <c r="B204" s="17"/>
      <c r="D204" s="55"/>
      <c r="E204" s="55"/>
    </row>
    <row r="205" spans="1:5" ht="15">
      <c r="A205" s="21"/>
      <c r="B205" s="17"/>
      <c r="D205" s="55"/>
      <c r="E205" s="55"/>
    </row>
    <row r="206" spans="1:5" ht="15">
      <c r="A206" s="21"/>
      <c r="B206" s="17"/>
      <c r="D206" s="55"/>
      <c r="E206" s="55"/>
    </row>
    <row r="207" spans="1:5" ht="15">
      <c r="A207" s="21"/>
      <c r="B207" s="22"/>
      <c r="D207" s="55"/>
      <c r="E207" s="55"/>
    </row>
    <row r="208" spans="1:5" ht="15">
      <c r="A208" s="21"/>
      <c r="B208" s="22"/>
      <c r="D208" s="55"/>
      <c r="E208" s="55"/>
    </row>
    <row r="209" spans="1:5" ht="15">
      <c r="A209" s="21"/>
      <c r="B209" s="22"/>
      <c r="D209" s="55"/>
      <c r="E209" s="55"/>
    </row>
    <row r="210" spans="1:5" ht="15">
      <c r="A210" s="21"/>
      <c r="B210" s="22"/>
      <c r="D210" s="55"/>
      <c r="E210" s="55"/>
    </row>
    <row r="211" spans="1:5" ht="15">
      <c r="A211" s="21"/>
      <c r="B211" s="21"/>
      <c r="D211" s="55"/>
      <c r="E211" s="55"/>
    </row>
    <row r="212" spans="1:5" ht="15">
      <c r="A212" s="21"/>
      <c r="B212" s="21"/>
      <c r="D212" s="55"/>
      <c r="E212" s="55"/>
    </row>
    <row r="213" spans="1:5" ht="15">
      <c r="A213" s="20"/>
      <c r="B213" s="22"/>
      <c r="D213" s="55"/>
      <c r="E213" s="55"/>
    </row>
    <row r="214" spans="1:5" ht="15">
      <c r="A214" s="20"/>
      <c r="B214" s="21"/>
      <c r="D214" s="55"/>
      <c r="E214" s="55"/>
    </row>
    <row r="215" spans="1:5" ht="15">
      <c r="A215" s="20"/>
      <c r="B215" s="22"/>
      <c r="D215" s="55"/>
      <c r="E215" s="55"/>
    </row>
    <row r="216" spans="1:5" ht="15">
      <c r="A216" s="20"/>
      <c r="B216" s="21"/>
      <c r="D216" s="55"/>
      <c r="E216" s="55"/>
    </row>
    <row r="217" spans="1:4" ht="15">
      <c r="A217" s="20"/>
      <c r="B217" s="21"/>
      <c r="D217" s="55"/>
    </row>
    <row r="218" spans="1:4" ht="15">
      <c r="A218" s="20"/>
      <c r="B218" s="21"/>
      <c r="D218" s="55"/>
    </row>
    <row r="219" spans="1:4" ht="15">
      <c r="A219" s="20"/>
      <c r="B219" s="21"/>
      <c r="D219" s="55"/>
    </row>
    <row r="220" spans="1:4" ht="15">
      <c r="A220" s="20"/>
      <c r="B220" s="21"/>
      <c r="D220" s="55"/>
    </row>
    <row r="221" spans="1:4" ht="15">
      <c r="A221" s="20"/>
      <c r="B221" s="21"/>
      <c r="D221" s="55"/>
    </row>
    <row r="222" spans="1:2" ht="15">
      <c r="A222" s="20"/>
      <c r="B222" s="16"/>
    </row>
    <row r="223" spans="1:2" ht="15">
      <c r="A223" s="20"/>
      <c r="B223" s="16"/>
    </row>
    <row r="224" spans="1:2" ht="15">
      <c r="A224" s="20"/>
      <c r="B224" s="16"/>
    </row>
    <row r="225" spans="1:2" ht="15">
      <c r="A225" s="20"/>
      <c r="B225" s="16"/>
    </row>
    <row r="226" spans="1:2" ht="15">
      <c r="A226" s="20"/>
      <c r="B226" s="16"/>
    </row>
    <row r="227" spans="1:2" ht="15">
      <c r="A227" s="20"/>
      <c r="B227" s="16"/>
    </row>
    <row r="228" spans="1:2" ht="15">
      <c r="A228" s="20"/>
      <c r="B228" s="16"/>
    </row>
    <row r="229" spans="1:2" ht="15">
      <c r="A229" s="20"/>
      <c r="B229" s="16"/>
    </row>
    <row r="230" spans="1:2" ht="15">
      <c r="A230" s="20"/>
      <c r="B230" s="16"/>
    </row>
    <row r="231" spans="1:2" ht="15">
      <c r="A231" s="20"/>
      <c r="B231" s="16"/>
    </row>
    <row r="232" spans="1:2" ht="15">
      <c r="A232" s="20"/>
      <c r="B232" s="16"/>
    </row>
    <row r="233" spans="1:2" ht="15">
      <c r="A233" s="20"/>
      <c r="B233" s="16"/>
    </row>
    <row r="234" spans="1:2" ht="15">
      <c r="A234" s="20"/>
      <c r="B234" s="16"/>
    </row>
    <row r="235" spans="1:2" ht="15">
      <c r="A235" s="20"/>
      <c r="B235" s="16"/>
    </row>
    <row r="236" ht="15">
      <c r="B236" s="16"/>
    </row>
    <row r="237" ht="15">
      <c r="B237" s="16"/>
    </row>
    <row r="238" spans="1:2" ht="15">
      <c r="A238" s="20"/>
      <c r="B238" s="16"/>
    </row>
    <row r="239" spans="1:2" ht="15">
      <c r="A239" s="20"/>
      <c r="B239" s="16"/>
    </row>
    <row r="240" spans="1:2" ht="15">
      <c r="A240" s="20"/>
      <c r="B240" s="16"/>
    </row>
    <row r="241" spans="1:2" ht="15">
      <c r="A241" s="20"/>
      <c r="B241" s="16"/>
    </row>
    <row r="242" spans="1:2" ht="15">
      <c r="A242" s="20"/>
      <c r="B242" s="16"/>
    </row>
    <row r="243" spans="1:2" ht="15">
      <c r="A243" s="20"/>
      <c r="B243" s="16"/>
    </row>
    <row r="244" spans="1:2" ht="15">
      <c r="A244" s="20"/>
      <c r="B244" s="16"/>
    </row>
    <row r="245" spans="1:2" ht="15">
      <c r="A245" s="20"/>
      <c r="B245" s="16"/>
    </row>
    <row r="246" spans="1:2" ht="15">
      <c r="A246" s="20"/>
      <c r="B246" s="16"/>
    </row>
    <row r="247" spans="1:2" ht="15">
      <c r="A247" s="20"/>
      <c r="B247" s="16"/>
    </row>
    <row r="248" spans="1:2" ht="15">
      <c r="A248" s="20"/>
      <c r="B248" s="16"/>
    </row>
    <row r="249" spans="1:2" ht="15">
      <c r="A249" s="20"/>
      <c r="B249" s="16"/>
    </row>
    <row r="250" spans="1:2" ht="15">
      <c r="A250" s="20"/>
      <c r="B250" s="16"/>
    </row>
    <row r="251" spans="1:2" ht="15">
      <c r="A251" s="20"/>
      <c r="B251" s="16"/>
    </row>
    <row r="252" spans="1:2" ht="15">
      <c r="A252" s="20"/>
      <c r="B252" s="16"/>
    </row>
    <row r="253" spans="1:2" ht="15">
      <c r="A253" s="20"/>
      <c r="B253" s="16"/>
    </row>
    <row r="254" spans="1:2" ht="15">
      <c r="A254" s="20"/>
      <c r="B254" s="16"/>
    </row>
    <row r="255" spans="1:2" ht="15">
      <c r="A255" s="20"/>
      <c r="B255" s="16"/>
    </row>
    <row r="256" spans="1:2" ht="15">
      <c r="A256" s="20"/>
      <c r="B256" s="16"/>
    </row>
    <row r="257" spans="1:2" ht="15">
      <c r="A257" s="20"/>
      <c r="B257" s="16"/>
    </row>
    <row r="258" spans="1:2" ht="15">
      <c r="A258" s="20"/>
      <c r="B258" s="16"/>
    </row>
    <row r="259" spans="1:2" ht="15">
      <c r="A259" s="20"/>
      <c r="B259" s="16"/>
    </row>
    <row r="260" spans="1:2" ht="15">
      <c r="A260" s="20"/>
      <c r="B260" s="16"/>
    </row>
    <row r="261" spans="1:2" ht="15">
      <c r="A261" s="20"/>
      <c r="B261" s="16"/>
    </row>
    <row r="262" spans="1:2" ht="15">
      <c r="A262" s="20"/>
      <c r="B262" s="16"/>
    </row>
    <row r="263" spans="1:2" ht="15">
      <c r="A263" s="20"/>
      <c r="B263" s="16"/>
    </row>
    <row r="264" spans="1:2" ht="15">
      <c r="A264" s="20"/>
      <c r="B264" s="16"/>
    </row>
    <row r="265" spans="1:2" ht="15">
      <c r="A265" s="20"/>
      <c r="B265" s="16"/>
    </row>
    <row r="266" spans="1:2" ht="15">
      <c r="A266" s="20"/>
      <c r="B266" s="16"/>
    </row>
    <row r="267" spans="1:2" ht="15">
      <c r="A267" s="20"/>
      <c r="B267" s="16"/>
    </row>
    <row r="268" spans="1:2" ht="15">
      <c r="A268" s="20"/>
      <c r="B268" s="16"/>
    </row>
    <row r="269" spans="1:2" ht="15">
      <c r="A269" s="20"/>
      <c r="B269" s="16"/>
    </row>
    <row r="270" spans="1:2" ht="15">
      <c r="A270" s="20"/>
      <c r="B270" s="16"/>
    </row>
    <row r="271" spans="1:2" ht="15">
      <c r="A271" s="20"/>
      <c r="B271" s="16"/>
    </row>
    <row r="272" spans="1:2" ht="15">
      <c r="A272" s="20"/>
      <c r="B272" s="16"/>
    </row>
    <row r="273" spans="1:2" ht="15">
      <c r="A273" s="20"/>
      <c r="B273" s="16"/>
    </row>
    <row r="274" spans="1:2" ht="15">
      <c r="A274" s="20"/>
      <c r="B274" s="16"/>
    </row>
    <row r="275" spans="1:2" ht="15">
      <c r="A275" s="20"/>
      <c r="B275" s="16"/>
    </row>
    <row r="276" spans="1:2" ht="15">
      <c r="A276" s="20"/>
      <c r="B276" s="16"/>
    </row>
    <row r="277" spans="1:2" ht="15">
      <c r="A277" s="20"/>
      <c r="B277" s="16"/>
    </row>
    <row r="278" spans="1:2" ht="15">
      <c r="A278" s="20"/>
      <c r="B278" s="16"/>
    </row>
    <row r="279" spans="1:2" ht="15">
      <c r="A279" s="20"/>
      <c r="B279" s="16"/>
    </row>
    <row r="280" spans="1:2" ht="15">
      <c r="A280" s="20"/>
      <c r="B280" s="16"/>
    </row>
    <row r="281" spans="1:2" ht="15">
      <c r="A281" s="20"/>
      <c r="B281" s="16"/>
    </row>
    <row r="282" spans="1:2" ht="15">
      <c r="A282" s="20"/>
      <c r="B282" s="16"/>
    </row>
    <row r="283" spans="1:2" ht="15">
      <c r="A283" s="20"/>
      <c r="B283" s="16"/>
    </row>
    <row r="284" spans="1:2" ht="15">
      <c r="A284" s="20"/>
      <c r="B284" s="16"/>
    </row>
    <row r="285" spans="1:2" ht="15">
      <c r="A285" s="20"/>
      <c r="B285" s="16"/>
    </row>
    <row r="286" spans="1:2" ht="15">
      <c r="A286" s="20"/>
      <c r="B286" s="16"/>
    </row>
    <row r="287" spans="1:2" ht="15">
      <c r="A287" s="20"/>
      <c r="B287" s="16"/>
    </row>
    <row r="288" spans="1:2" ht="15">
      <c r="A288" s="20"/>
      <c r="B288" s="16"/>
    </row>
    <row r="289" spans="1:2" ht="15">
      <c r="A289" s="20"/>
      <c r="B289" s="16"/>
    </row>
    <row r="290" spans="1:2" ht="15">
      <c r="A290" s="20"/>
      <c r="B290" s="16"/>
    </row>
    <row r="291" spans="1:2" ht="15">
      <c r="A291" s="20"/>
      <c r="B291" s="16"/>
    </row>
    <row r="292" spans="1:2" ht="15">
      <c r="A292" s="20"/>
      <c r="B292" s="16"/>
    </row>
    <row r="293" spans="1:2" ht="15">
      <c r="A293" s="20"/>
      <c r="B293" s="16"/>
    </row>
    <row r="294" spans="1:2" ht="15">
      <c r="A294" s="20"/>
      <c r="B294" s="16"/>
    </row>
    <row r="295" spans="1:2" ht="15">
      <c r="A295" s="20"/>
      <c r="B295" s="16"/>
    </row>
    <row r="296" spans="1:2" ht="15">
      <c r="A296" s="20"/>
      <c r="B296" s="16"/>
    </row>
    <row r="297" spans="1:2" ht="15">
      <c r="A297" s="20"/>
      <c r="B297" s="16"/>
    </row>
    <row r="298" spans="1:2" ht="15">
      <c r="A298" s="20"/>
      <c r="B298" s="16"/>
    </row>
    <row r="299" spans="1:2" ht="15">
      <c r="A299" s="20"/>
      <c r="B299" s="16"/>
    </row>
    <row r="300" spans="1:2" ht="15">
      <c r="A300" s="16"/>
      <c r="B300" s="16"/>
    </row>
    <row r="301" spans="1:2" ht="15">
      <c r="A301" s="16"/>
      <c r="B301" s="16"/>
    </row>
    <row r="302" spans="1:2" ht="15">
      <c r="A302" s="20"/>
      <c r="B302" s="16"/>
    </row>
    <row r="303" spans="1:2" ht="15">
      <c r="A303" s="20"/>
      <c r="B303" s="16"/>
    </row>
    <row r="304" spans="1:2" ht="15">
      <c r="A304" s="20"/>
      <c r="B304" s="16"/>
    </row>
    <row r="305" spans="1:2" ht="15">
      <c r="A305" s="20"/>
      <c r="B305" s="16"/>
    </row>
    <row r="306" spans="1:2" ht="15">
      <c r="A306" s="20"/>
      <c r="B306" s="16"/>
    </row>
    <row r="307" spans="1:2" ht="15">
      <c r="A307" s="20"/>
      <c r="B307" s="16"/>
    </row>
    <row r="308" spans="1:2" ht="15">
      <c r="A308" s="20"/>
      <c r="B308" s="16"/>
    </row>
    <row r="309" ht="15">
      <c r="A309" s="20"/>
    </row>
    <row r="310" ht="15">
      <c r="A310" s="20"/>
    </row>
    <row r="311" ht="15">
      <c r="A311" s="20"/>
    </row>
    <row r="312" ht="15">
      <c r="A312" s="20"/>
    </row>
    <row r="313" ht="15">
      <c r="A313" s="20"/>
    </row>
    <row r="314" ht="15">
      <c r="A314" s="20"/>
    </row>
    <row r="315" ht="15">
      <c r="A315" s="20"/>
    </row>
    <row r="316" ht="15">
      <c r="A316" s="20"/>
    </row>
    <row r="317" ht="15">
      <c r="A317" s="20"/>
    </row>
    <row r="318" ht="15">
      <c r="A318" s="20"/>
    </row>
    <row r="319" ht="15">
      <c r="A319" s="20"/>
    </row>
    <row r="320" ht="15">
      <c r="A320" s="20"/>
    </row>
    <row r="321" ht="15">
      <c r="A321" s="20"/>
    </row>
    <row r="322" ht="15">
      <c r="A322" s="20"/>
    </row>
    <row r="323" ht="15">
      <c r="A323" s="20"/>
    </row>
    <row r="324" ht="15">
      <c r="A324" s="20"/>
    </row>
    <row r="325" ht="15">
      <c r="A325" s="20"/>
    </row>
    <row r="326" ht="15">
      <c r="A326" s="20"/>
    </row>
    <row r="327" ht="15">
      <c r="A327" s="20"/>
    </row>
    <row r="328" ht="15">
      <c r="A328" s="20"/>
    </row>
    <row r="329" ht="15">
      <c r="A329" s="20"/>
    </row>
    <row r="330" ht="15">
      <c r="A330" s="20"/>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lastPrinted>2011-05-16T09:46:00Z</cp:lastPrinted>
  <dcterms:created xsi:type="dcterms:W3CDTF">2011-03-30T15:28:39Z</dcterms:created>
  <dcterms:modified xsi:type="dcterms:W3CDTF">2018-01-22T11:12:15Z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0x010100672A3FCA98991645BE083C320B7539B7020201004CB7B67561678E4DA130E64FBB717C48</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_dlc_ExpireDate">
    <vt:lpwstr>2019-01-22T11:12:16Z</vt:lpwstr>
  </property>
  <property fmtid="{D5CDD505-2E9C-101B-9397-08002B2CF9AE}" pid="2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26" name="_dlc_policyId">
    <vt:lpwstr>/Sites/CS02/odt/TransPub</vt:lpwstr>
  </property>
</Properties>
</file>